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tla\Desktop\"/>
    </mc:Choice>
  </mc:AlternateContent>
  <bookViews>
    <workbookView xWindow="0" yWindow="0" windowWidth="28800" windowHeight="12435" activeTab="5"/>
  </bookViews>
  <sheets>
    <sheet name="PÕHI FINISH" sheetId="5" r:id="rId1"/>
    <sheet name="AUHINNAD" sheetId="3" r:id="rId2"/>
    <sheet name="PÕHIDISTANTS" sheetId="4" r:id="rId3"/>
    <sheet name="JUHEND" sheetId="6" r:id="rId4"/>
    <sheet name="3km" sheetId="7" r:id="rId5"/>
    <sheet name="5km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7" l="1"/>
  <c r="K7" i="7"/>
  <c r="J7" i="7"/>
  <c r="K6" i="7"/>
  <c r="J6" i="7"/>
  <c r="K5" i="7"/>
  <c r="J5" i="7"/>
  <c r="K4" i="7"/>
  <c r="J4" i="7"/>
  <c r="K8" i="8"/>
  <c r="K7" i="8"/>
  <c r="J7" i="8"/>
  <c r="K6" i="8"/>
  <c r="J6" i="8"/>
  <c r="K5" i="8"/>
  <c r="J11" i="8" s="1"/>
  <c r="L3" i="8" s="1"/>
  <c r="J5" i="8"/>
  <c r="K4" i="8"/>
  <c r="J4" i="8"/>
  <c r="J12" i="8" l="1"/>
  <c r="J11" i="7"/>
  <c r="L3" i="7" s="1"/>
  <c r="J12" i="7"/>
  <c r="D12" i="5"/>
  <c r="E12" i="5"/>
  <c r="F12" i="5"/>
  <c r="H12" i="5"/>
  <c r="D13" i="5"/>
  <c r="E13" i="5"/>
  <c r="F13" i="5"/>
  <c r="H13" i="5"/>
  <c r="D14" i="5"/>
  <c r="E14" i="5"/>
  <c r="F14" i="5"/>
  <c r="H14" i="5"/>
  <c r="D15" i="5"/>
  <c r="E15" i="5"/>
  <c r="F15" i="5"/>
  <c r="H15" i="5"/>
  <c r="D16" i="5"/>
  <c r="E16" i="5"/>
  <c r="F16" i="5"/>
  <c r="H16" i="5"/>
  <c r="D17" i="5"/>
  <c r="E17" i="5"/>
  <c r="F17" i="5"/>
  <c r="H17" i="5"/>
  <c r="D18" i="5"/>
  <c r="E18" i="5"/>
  <c r="F18" i="5"/>
  <c r="H18" i="5"/>
  <c r="D19" i="5"/>
  <c r="E19" i="5"/>
  <c r="F19" i="5"/>
  <c r="H19" i="5"/>
  <c r="D20" i="5"/>
  <c r="E20" i="5"/>
  <c r="F20" i="5"/>
  <c r="H20" i="5"/>
  <c r="D21" i="5"/>
  <c r="E21" i="5"/>
  <c r="F21" i="5"/>
  <c r="H21" i="5"/>
  <c r="D22" i="5"/>
  <c r="E22" i="5"/>
  <c r="F22" i="5"/>
  <c r="H22" i="5"/>
  <c r="D23" i="5"/>
  <c r="E23" i="5"/>
  <c r="F23" i="5"/>
  <c r="H23" i="5"/>
  <c r="D24" i="5"/>
  <c r="E24" i="5"/>
  <c r="F24" i="5"/>
  <c r="H24" i="5"/>
  <c r="D25" i="5"/>
  <c r="E25" i="5"/>
  <c r="F25" i="5"/>
  <c r="H25" i="5"/>
  <c r="D26" i="5"/>
  <c r="E26" i="5"/>
  <c r="F26" i="5"/>
  <c r="H26" i="5"/>
  <c r="D27" i="5"/>
  <c r="E27" i="5"/>
  <c r="F27" i="5"/>
  <c r="H27" i="5"/>
  <c r="D28" i="5"/>
  <c r="E28" i="5"/>
  <c r="F28" i="5"/>
  <c r="H28" i="5"/>
  <c r="D29" i="5"/>
  <c r="E29" i="5"/>
  <c r="F29" i="5"/>
  <c r="H29" i="5"/>
  <c r="D30" i="5"/>
  <c r="E30" i="5"/>
  <c r="F30" i="5"/>
  <c r="H30" i="5"/>
  <c r="D31" i="5"/>
  <c r="E31" i="5"/>
  <c r="F31" i="5"/>
  <c r="H31" i="5"/>
  <c r="D32" i="5"/>
  <c r="E32" i="5"/>
  <c r="F32" i="5"/>
  <c r="H32" i="5"/>
  <c r="D33" i="5"/>
  <c r="E33" i="5"/>
  <c r="F33" i="5"/>
  <c r="H33" i="5"/>
  <c r="D34" i="5"/>
  <c r="E34" i="5"/>
  <c r="F34" i="5"/>
  <c r="H34" i="5"/>
  <c r="D35" i="5"/>
  <c r="E35" i="5"/>
  <c r="F35" i="5"/>
  <c r="H35" i="5"/>
  <c r="D36" i="5"/>
  <c r="E36" i="5"/>
  <c r="F36" i="5"/>
  <c r="H36" i="5"/>
  <c r="D37" i="5"/>
  <c r="E37" i="5"/>
  <c r="F37" i="5"/>
  <c r="H37" i="5"/>
  <c r="D38" i="5"/>
  <c r="E38" i="5"/>
  <c r="F38" i="5"/>
  <c r="H38" i="5"/>
  <c r="D39" i="5"/>
  <c r="E39" i="5"/>
  <c r="F39" i="5"/>
  <c r="H39" i="5"/>
  <c r="D40" i="5"/>
  <c r="E40" i="5"/>
  <c r="F40" i="5"/>
  <c r="H40" i="5"/>
  <c r="D41" i="5"/>
  <c r="E41" i="5"/>
  <c r="F41" i="5"/>
  <c r="H41" i="5"/>
  <c r="D42" i="5"/>
  <c r="E42" i="5"/>
  <c r="F42" i="5"/>
  <c r="H42" i="5"/>
  <c r="D43" i="5"/>
  <c r="E43" i="5"/>
  <c r="F43" i="5"/>
  <c r="H43" i="5"/>
  <c r="D44" i="5"/>
  <c r="E44" i="5"/>
  <c r="F44" i="5"/>
  <c r="H44" i="5"/>
  <c r="D45" i="5"/>
  <c r="E45" i="5"/>
  <c r="F45" i="5"/>
  <c r="H45" i="5"/>
  <c r="D46" i="5"/>
  <c r="E46" i="5"/>
  <c r="F46" i="5"/>
  <c r="H46" i="5"/>
  <c r="D47" i="5"/>
  <c r="E47" i="5"/>
  <c r="F47" i="5"/>
  <c r="H47" i="5"/>
  <c r="D48" i="5"/>
  <c r="E48" i="5"/>
  <c r="F48" i="5"/>
  <c r="H48" i="5"/>
  <c r="D49" i="5"/>
  <c r="E49" i="5"/>
  <c r="F49" i="5"/>
  <c r="H49" i="5"/>
  <c r="D50" i="5"/>
  <c r="E50" i="5"/>
  <c r="F50" i="5"/>
  <c r="H50" i="5"/>
  <c r="D51" i="5"/>
  <c r="E51" i="5"/>
  <c r="F51" i="5"/>
  <c r="H51" i="5"/>
  <c r="D52" i="5"/>
  <c r="E52" i="5"/>
  <c r="F52" i="5"/>
  <c r="H52" i="5"/>
  <c r="D53" i="5"/>
  <c r="E53" i="5"/>
  <c r="F53" i="5"/>
  <c r="H53" i="5"/>
  <c r="D54" i="5"/>
  <c r="E54" i="5"/>
  <c r="F54" i="5"/>
  <c r="H54" i="5"/>
  <c r="D55" i="5"/>
  <c r="E55" i="5"/>
  <c r="F55" i="5"/>
  <c r="H55" i="5"/>
  <c r="D56" i="5"/>
  <c r="E56" i="5"/>
  <c r="F56" i="5"/>
  <c r="H56" i="5"/>
  <c r="D57" i="5"/>
  <c r="E57" i="5"/>
  <c r="F57" i="5"/>
  <c r="H57" i="5"/>
  <c r="D58" i="5"/>
  <c r="E58" i="5"/>
  <c r="F58" i="5"/>
  <c r="H58" i="5"/>
  <c r="D59" i="5"/>
  <c r="E59" i="5"/>
  <c r="F59" i="5"/>
  <c r="H59" i="5"/>
  <c r="D60" i="5"/>
  <c r="E60" i="5"/>
  <c r="F60" i="5"/>
  <c r="H60" i="5"/>
  <c r="D61" i="5"/>
  <c r="E61" i="5"/>
  <c r="F61" i="5"/>
  <c r="H61" i="5"/>
  <c r="D62" i="5"/>
  <c r="E62" i="5"/>
  <c r="F62" i="5"/>
  <c r="H62" i="5"/>
  <c r="D63" i="5"/>
  <c r="E63" i="5"/>
  <c r="F63" i="5"/>
  <c r="H63" i="5"/>
  <c r="D64" i="5"/>
  <c r="E64" i="5"/>
  <c r="F64" i="5"/>
  <c r="H64" i="5"/>
  <c r="D65" i="5"/>
  <c r="E65" i="5"/>
  <c r="F65" i="5"/>
  <c r="H65" i="5"/>
  <c r="D66" i="5"/>
  <c r="E66" i="5"/>
  <c r="F66" i="5"/>
  <c r="H66" i="5"/>
  <c r="D67" i="5"/>
  <c r="E67" i="5"/>
  <c r="F67" i="5"/>
  <c r="H67" i="5"/>
  <c r="D68" i="5"/>
  <c r="E68" i="5"/>
  <c r="F68" i="5"/>
  <c r="H68" i="5"/>
  <c r="D69" i="5"/>
  <c r="E69" i="5"/>
  <c r="F69" i="5"/>
  <c r="H69" i="5"/>
  <c r="D70" i="5"/>
  <c r="E70" i="5"/>
  <c r="F70" i="5"/>
  <c r="H70" i="5"/>
  <c r="D71" i="5"/>
  <c r="E71" i="5"/>
  <c r="F71" i="5"/>
  <c r="H71" i="5"/>
  <c r="D72" i="5"/>
  <c r="E72" i="5"/>
  <c r="F72" i="5"/>
  <c r="H72" i="5"/>
  <c r="D73" i="5"/>
  <c r="E73" i="5"/>
  <c r="F73" i="5"/>
  <c r="H73" i="5"/>
  <c r="D74" i="5"/>
  <c r="E74" i="5"/>
  <c r="F74" i="5"/>
  <c r="H74" i="5"/>
  <c r="D75" i="5"/>
  <c r="E75" i="5"/>
  <c r="F75" i="5"/>
  <c r="H75" i="5"/>
  <c r="D76" i="5"/>
  <c r="E76" i="5"/>
  <c r="F76" i="5"/>
  <c r="H76" i="5"/>
  <c r="D77" i="5"/>
  <c r="E77" i="5"/>
  <c r="F77" i="5"/>
  <c r="H77" i="5"/>
  <c r="D78" i="5"/>
  <c r="E78" i="5"/>
  <c r="F78" i="5"/>
  <c r="H78" i="5"/>
  <c r="D79" i="5"/>
  <c r="E79" i="5"/>
  <c r="F79" i="5"/>
  <c r="H79" i="5"/>
  <c r="D80" i="5"/>
  <c r="E80" i="5"/>
  <c r="F80" i="5"/>
  <c r="H80" i="5"/>
  <c r="D81" i="5"/>
  <c r="E81" i="5"/>
  <c r="F81" i="5"/>
  <c r="H81" i="5"/>
  <c r="D82" i="5"/>
  <c r="E82" i="5"/>
  <c r="F82" i="5"/>
  <c r="H82" i="5"/>
  <c r="D83" i="5"/>
  <c r="E83" i="5"/>
  <c r="F83" i="5"/>
  <c r="H83" i="5"/>
  <c r="D84" i="5"/>
  <c r="E84" i="5"/>
  <c r="F84" i="5"/>
  <c r="H84" i="5"/>
  <c r="D85" i="5"/>
  <c r="E85" i="5"/>
  <c r="F85" i="5"/>
  <c r="H85" i="5"/>
  <c r="D86" i="5"/>
  <c r="E86" i="5"/>
  <c r="F86" i="5"/>
  <c r="H86" i="5"/>
  <c r="D87" i="5"/>
  <c r="E87" i="5"/>
  <c r="F87" i="5"/>
  <c r="H87" i="5"/>
  <c r="D88" i="5"/>
  <c r="E88" i="5"/>
  <c r="F88" i="5"/>
  <c r="H88" i="5"/>
  <c r="D89" i="5"/>
  <c r="E89" i="5"/>
  <c r="F89" i="5"/>
  <c r="H89" i="5"/>
  <c r="D90" i="5"/>
  <c r="E90" i="5"/>
  <c r="F90" i="5"/>
  <c r="H90" i="5"/>
  <c r="D91" i="5"/>
  <c r="E91" i="5"/>
  <c r="F91" i="5"/>
  <c r="H91" i="5"/>
  <c r="D92" i="5"/>
  <c r="E92" i="5"/>
  <c r="F92" i="5"/>
  <c r="H92" i="5"/>
  <c r="D93" i="5"/>
  <c r="E93" i="5"/>
  <c r="F93" i="5"/>
  <c r="H93" i="5"/>
  <c r="D94" i="5"/>
  <c r="E94" i="5"/>
  <c r="F94" i="5"/>
  <c r="H94" i="5"/>
  <c r="D95" i="5"/>
  <c r="E95" i="5"/>
  <c r="F95" i="5"/>
  <c r="H95" i="5"/>
  <c r="D96" i="5"/>
  <c r="E96" i="5"/>
  <c r="F96" i="5"/>
  <c r="H96" i="5"/>
  <c r="D97" i="5"/>
  <c r="E97" i="5"/>
  <c r="F97" i="5"/>
  <c r="H97" i="5"/>
  <c r="D98" i="5"/>
  <c r="E98" i="5"/>
  <c r="F98" i="5"/>
  <c r="H98" i="5"/>
  <c r="D99" i="5"/>
  <c r="E99" i="5"/>
  <c r="F99" i="5"/>
  <c r="H99" i="5"/>
  <c r="D100" i="5"/>
  <c r="E100" i="5"/>
  <c r="F100" i="5"/>
  <c r="H100" i="5"/>
  <c r="D101" i="5"/>
  <c r="E101" i="5"/>
  <c r="F101" i="5"/>
  <c r="H101" i="5"/>
  <c r="D102" i="5"/>
  <c r="E102" i="5"/>
  <c r="F102" i="5"/>
  <c r="H102" i="5"/>
  <c r="D103" i="5"/>
  <c r="E103" i="5"/>
  <c r="F103" i="5"/>
  <c r="H103" i="5"/>
  <c r="D104" i="5"/>
  <c r="E104" i="5"/>
  <c r="F104" i="5"/>
  <c r="H104" i="5"/>
  <c r="D105" i="5"/>
  <c r="E105" i="5"/>
  <c r="F105" i="5"/>
  <c r="H105" i="5"/>
  <c r="D106" i="5"/>
  <c r="E106" i="5"/>
  <c r="F106" i="5"/>
  <c r="H106" i="5"/>
  <c r="D107" i="5"/>
  <c r="E107" i="5"/>
  <c r="F107" i="5"/>
  <c r="H107" i="5"/>
  <c r="D108" i="5"/>
  <c r="E108" i="5"/>
  <c r="F108" i="5"/>
  <c r="H108" i="5"/>
  <c r="D109" i="5"/>
  <c r="E109" i="5"/>
  <c r="F109" i="5"/>
  <c r="H109" i="5"/>
  <c r="D110" i="5"/>
  <c r="E110" i="5"/>
  <c r="F110" i="5"/>
  <c r="H110" i="5"/>
  <c r="D111" i="5"/>
  <c r="E111" i="5"/>
  <c r="F111" i="5"/>
  <c r="H111" i="5"/>
  <c r="D112" i="5"/>
  <c r="E112" i="5"/>
  <c r="F112" i="5"/>
  <c r="H112" i="5"/>
  <c r="D113" i="5"/>
  <c r="E113" i="5"/>
  <c r="F113" i="5"/>
  <c r="H113" i="5"/>
  <c r="D114" i="5"/>
  <c r="E114" i="5"/>
  <c r="F114" i="5"/>
  <c r="H114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H11" i="5" l="1"/>
  <c r="F11" i="5"/>
  <c r="E11" i="5"/>
  <c r="D11" i="5"/>
  <c r="C11" i="5"/>
  <c r="B11" i="5"/>
  <c r="K8" i="4"/>
  <c r="K7" i="4"/>
  <c r="K6" i="4"/>
  <c r="K5" i="4"/>
  <c r="K4" i="4"/>
  <c r="J7" i="4"/>
  <c r="J6" i="4"/>
  <c r="J5" i="4"/>
  <c r="J4" i="4"/>
  <c r="J12" i="4" l="1"/>
  <c r="J11" i="4"/>
  <c r="H3" i="5"/>
  <c r="H4" i="5"/>
  <c r="H5" i="5"/>
  <c r="H6" i="5"/>
  <c r="H7" i="5"/>
  <c r="H8" i="5"/>
  <c r="H9" i="5"/>
  <c r="H10" i="5"/>
  <c r="F3" i="5"/>
  <c r="F4" i="5"/>
  <c r="F5" i="5"/>
  <c r="F6" i="5"/>
  <c r="F7" i="5"/>
  <c r="F8" i="5"/>
  <c r="F9" i="5"/>
  <c r="F10" i="5"/>
  <c r="E3" i="5"/>
  <c r="E4" i="5"/>
  <c r="E5" i="5"/>
  <c r="E6" i="5"/>
  <c r="E7" i="5"/>
  <c r="E8" i="5"/>
  <c r="E9" i="5"/>
  <c r="E10" i="5"/>
  <c r="D3" i="5"/>
  <c r="D4" i="5"/>
  <c r="D5" i="5"/>
  <c r="D6" i="5"/>
  <c r="D7" i="5"/>
  <c r="D8" i="5"/>
  <c r="D9" i="5"/>
  <c r="D10" i="5"/>
  <c r="C3" i="5"/>
  <c r="C4" i="5"/>
  <c r="C5" i="5"/>
  <c r="C6" i="5"/>
  <c r="C7" i="5"/>
  <c r="C8" i="5"/>
  <c r="C9" i="5"/>
  <c r="C10" i="5"/>
  <c r="B3" i="5"/>
  <c r="B4" i="5"/>
  <c r="B5" i="5"/>
  <c r="B6" i="5"/>
  <c r="B7" i="5"/>
  <c r="B8" i="5"/>
  <c r="B9" i="5"/>
  <c r="B10" i="5"/>
  <c r="L3" i="4" l="1"/>
</calcChain>
</file>

<file path=xl/sharedStrings.xml><?xml version="1.0" encoding="utf-8"?>
<sst xmlns="http://schemas.openxmlformats.org/spreadsheetml/2006/main" count="1050" uniqueCount="195">
  <si>
    <t>NR</t>
  </si>
  <si>
    <t>VANUS/AASTA</t>
  </si>
  <si>
    <t>KLASS</t>
  </si>
  <si>
    <t>AEG</t>
  </si>
  <si>
    <t>KLUBI</t>
  </si>
  <si>
    <t>N</t>
  </si>
  <si>
    <t>M</t>
  </si>
  <si>
    <t>NIMI</t>
  </si>
  <si>
    <t>VK KOHT</t>
  </si>
  <si>
    <t>ÜLD</t>
  </si>
  <si>
    <t>S.AASTA</t>
  </si>
  <si>
    <t>Argo Puntso</t>
  </si>
  <si>
    <t>Indrek Kraus</t>
  </si>
  <si>
    <t>Rapla Jooksuklubi</t>
  </si>
  <si>
    <t>Liliana Torn</t>
  </si>
  <si>
    <t>Täppsportlased</t>
  </si>
  <si>
    <t>Andres Laast</t>
  </si>
  <si>
    <t>Elite Sport</t>
  </si>
  <si>
    <t>Karina Jaunmuktane</t>
  </si>
  <si>
    <t>Kristel Kraus</t>
  </si>
  <si>
    <t>Ritve Reinumäe</t>
  </si>
  <si>
    <t>Hardi Voomets</t>
  </si>
  <si>
    <t>koht</t>
  </si>
  <si>
    <t>KOHT</t>
  </si>
  <si>
    <t>Koht</t>
  </si>
  <si>
    <t>aeg</t>
  </si>
  <si>
    <t>Eve Kitvel</t>
  </si>
  <si>
    <t>MN40</t>
  </si>
  <si>
    <t>MN</t>
  </si>
  <si>
    <t>PÕHI</t>
  </si>
  <si>
    <t>M40</t>
  </si>
  <si>
    <t>N40</t>
  </si>
  <si>
    <t>Peeter Puio</t>
  </si>
  <si>
    <t>Ragnar Puio</t>
  </si>
  <si>
    <t>Rapla</t>
  </si>
  <si>
    <t>Sparta</t>
  </si>
  <si>
    <t>Oskar Malv</t>
  </si>
  <si>
    <t>Mia Malv</t>
  </si>
  <si>
    <t>Elisabeth Malv</t>
  </si>
  <si>
    <t>Esther Malv</t>
  </si>
  <si>
    <t>Madis Malv</t>
  </si>
  <si>
    <t>Mihkel Malv</t>
  </si>
  <si>
    <t>Andres Koppel</t>
  </si>
  <si>
    <t>Treeningpartner</t>
  </si>
  <si>
    <t>Enari Tõnström</t>
  </si>
  <si>
    <t>Andrus Ründal</t>
  </si>
  <si>
    <t>Birgit Veldi</t>
  </si>
  <si>
    <t>Saue KJK</t>
  </si>
  <si>
    <t>Katrina Stepanova</t>
  </si>
  <si>
    <t>UP Sport</t>
  </si>
  <si>
    <t>Saku</t>
  </si>
  <si>
    <t>Aaro Tiiksaar</t>
  </si>
  <si>
    <t>Lisandra Mäe</t>
  </si>
  <si>
    <t>Mehis Mäe</t>
  </si>
  <si>
    <t>Knut Hanga</t>
  </si>
  <si>
    <t>Karoliina Hanga</t>
  </si>
  <si>
    <t>Aivar Kuusmik</t>
  </si>
  <si>
    <t>U14</t>
  </si>
  <si>
    <t>2007-2020</t>
  </si>
  <si>
    <t>U18</t>
  </si>
  <si>
    <t>2003-2006</t>
  </si>
  <si>
    <t>2002-1981</t>
  </si>
  <si>
    <t>M50</t>
  </si>
  <si>
    <t>kuni 1970</t>
  </si>
  <si>
    <t>-</t>
  </si>
  <si>
    <t>1971-1980*</t>
  </si>
  <si>
    <t>Urmas Paejärv</t>
  </si>
  <si>
    <t>Triathlon Estonia</t>
  </si>
  <si>
    <t>Triinu Paejärv</t>
  </si>
  <si>
    <t>T14</t>
  </si>
  <si>
    <t>Toomas Paejärv</t>
  </si>
  <si>
    <t>P18</t>
  </si>
  <si>
    <t>Tallinna TehnikaÜlikool</t>
  </si>
  <si>
    <t>Eesti Energia Spordiklubi</t>
  </si>
  <si>
    <t>Ievgeniia Rudkovska</t>
  </si>
  <si>
    <t>I Love Supersport</t>
  </si>
  <si>
    <t>Maksim Jankovski</t>
  </si>
  <si>
    <t>24alko.ee</t>
  </si>
  <si>
    <t>Kert Martma</t>
  </si>
  <si>
    <t>Nõmme Spordikeskus</t>
  </si>
  <si>
    <t>SK Altius</t>
  </si>
  <si>
    <t>Rain Saar</t>
  </si>
  <si>
    <t>Tigude Jooksuklubi</t>
  </si>
  <si>
    <t>Rauno Pisa</t>
  </si>
  <si>
    <t>P14</t>
  </si>
  <si>
    <t>Karmel Jano</t>
  </si>
  <si>
    <t>Brait Kaare</t>
  </si>
  <si>
    <t>Kohila Gümnaasium</t>
  </si>
  <si>
    <t>Kristina Pärg</t>
  </si>
  <si>
    <t>Ramune Susloviene</t>
  </si>
  <si>
    <t>Sander Osvet</t>
  </si>
  <si>
    <t>Nikolas Lahno</t>
  </si>
  <si>
    <t>Atleetika</t>
  </si>
  <si>
    <t>Kerli Paejärv</t>
  </si>
  <si>
    <t>Anna Helene Rauk</t>
  </si>
  <si>
    <t>Rain Rauk</t>
  </si>
  <si>
    <t>Priit Tuubel</t>
  </si>
  <si>
    <t>Keith Tammela</t>
  </si>
  <si>
    <t>Anu Jooksutrennid</t>
  </si>
  <si>
    <t>Raido Raspel</t>
  </si>
  <si>
    <t>Gert Saare</t>
  </si>
  <si>
    <t>Martin Tarkpea</t>
  </si>
  <si>
    <t>Gabriel Velberg</t>
  </si>
  <si>
    <t>RVK</t>
  </si>
  <si>
    <t>Kalle Piirioja</t>
  </si>
  <si>
    <t>Järva-Jaani RSK</t>
  </si>
  <si>
    <t>Mimi Lauren Palutaja</t>
  </si>
  <si>
    <t>Lisbeth Soone</t>
  </si>
  <si>
    <t>T18</t>
  </si>
  <si>
    <t>Robin Soone</t>
  </si>
  <si>
    <t>Markus Klais</t>
  </si>
  <si>
    <t>Hugo Särev</t>
  </si>
  <si>
    <t>Mati Särev</t>
  </si>
  <si>
    <t>Ralph Rupert Nigul</t>
  </si>
  <si>
    <t>Kalev Hõlpus</t>
  </si>
  <si>
    <t>Anne-Riin Peep</t>
  </si>
  <si>
    <t>3KM = KOLLANE</t>
  </si>
  <si>
    <t>5KM = SININE</t>
  </si>
  <si>
    <t>KOKKU(distantsid)</t>
  </si>
  <si>
    <t>KOKKU ÜLD</t>
  </si>
  <si>
    <t>RAPLA TALVEJOOKS 15.11.2020</t>
  </si>
  <si>
    <t>XXXIX RAPLA TALVEJOOKS – 15.11.2020a.</t>
  </si>
  <si>
    <t>1. REGISTREERIMINE </t>
  </si>
  <si>
    <t>OKTA CENTRUM(Mahlamäe 10)alates 11.00-11.30</t>
  </si>
  <si>
    <t>Jooksust osavõtt toimub omal riisikol.</t>
  </si>
  <si>
    <t>Osavõtjate registreerimine toimub ka internetis www.raplajooksuklubi.ee märksõna: Rapla Talvejooks , nimi, vanus ja klubi või elukoht, distants.</t>
  </si>
  <si>
    <t>2. OSAVÕTUMAKSUD</t>
  </si>
  <si>
    <t>Täiskasvanud – 8 € (kuni 13.11.2020 võistluspäeval 10 €)</t>
  </si>
  <si>
    <t>Õpilastele, pensionäridele – 4 € (kuni 13.11.2020 võistluspäeval 5 €)</t>
  </si>
  <si>
    <r>
      <t>   </t>
    </r>
    <r>
      <rPr>
        <sz val="12"/>
        <color rgb="FF000000"/>
        <rFont val="Times New Roman"/>
        <family val="1"/>
        <charset val="186"/>
      </rPr>
      <t>Osavõtumaksud tuleb tasuda MTÜ Rapla Jooksuklubi arveldusarvele  Swedbank 221014835684 . Selgitusse märkida lühend RTJ ees- ja perekonnanimi, sünnipäev, distants (nt RTJ, Andres  Ots, 04.06.1965, 5km).</t>
    </r>
  </si>
  <si>
    <t>3. START</t>
  </si>
  <si>
    <t>3 km/5km – kell 12.00</t>
  </si>
  <si>
    <t>4. DISTANTSID/VANUSEKLASSID</t>
  </si>
  <si>
    <t>3 km-  N14, M14, N18, N (absoluutarvestus), N40</t>
  </si>
  <si>
    <t>5 km- M18 ,  M (absoluutarvestus) , M40, M50</t>
  </si>
  <si>
    <t>5. AUTASUSTAMINE kell 13.00</t>
  </si>
  <si>
    <t>Võistlustel on individuaalarvestus.</t>
  </si>
  <si>
    <t>Individuaalarvestus: 5 km –  vanuseklassi 1-3 koht</t>
  </si>
  <si>
    <t>      3 km –  vanuseklassi 1-3 koht</t>
  </si>
  <si>
    <t>Suurima osalejate arvuga perele eriauhind</t>
  </si>
  <si>
    <t>        </t>
  </si>
  <si>
    <t>INFO</t>
  </si>
  <si>
    <t>Erik Horn  526 6376 või 5854 4192  RAPLA JOOKSUKLUBI</t>
  </si>
  <si>
    <t>XXXIX RAPLA TALVEJOOKS 15.11.2020</t>
  </si>
  <si>
    <t>Pauliine Pesor</t>
  </si>
  <si>
    <t>Kaido Pesor</t>
  </si>
  <si>
    <t>KOMO</t>
  </si>
  <si>
    <t>Gerda Rosenbladt</t>
  </si>
  <si>
    <t>Albert Ploom</t>
  </si>
  <si>
    <t>Rosmari Pesor</t>
  </si>
  <si>
    <t>Raivo Pärnpuu</t>
  </si>
  <si>
    <t>Janett Lee</t>
  </si>
  <si>
    <t>Kristjan Ööpik</t>
  </si>
  <si>
    <t>Lisandra Kraus</t>
  </si>
  <si>
    <t>Lisett Alt</t>
  </si>
  <si>
    <t>SJK AameraaS</t>
  </si>
  <si>
    <t>Igor Skatško</t>
  </si>
  <si>
    <t>Jooksuklubi Tempo</t>
  </si>
  <si>
    <t>Rando Marten Evendi</t>
  </si>
  <si>
    <t>CFC Spordiklubi</t>
  </si>
  <si>
    <t>ülekanne</t>
  </si>
  <si>
    <t>Veerg1</t>
  </si>
  <si>
    <t>Allan Mihkleson</t>
  </si>
  <si>
    <t>Inge Lukk</t>
  </si>
  <si>
    <t>Lisli Pak</t>
  </si>
  <si>
    <t>Lauri Tanner</t>
  </si>
  <si>
    <t>Karmen Maripuu</t>
  </si>
  <si>
    <t>Carmen Kersten</t>
  </si>
  <si>
    <t>Birgit Triin Kajak</t>
  </si>
  <si>
    <t>Sofia Kajak</t>
  </si>
  <si>
    <t xml:space="preserve">Helery Riidak </t>
  </si>
  <si>
    <t>Ants Einsalu</t>
  </si>
  <si>
    <t>Vambo Oolberg</t>
  </si>
  <si>
    <t>Vadim Gritšenko</t>
  </si>
  <si>
    <t>Rimo Timm</t>
  </si>
  <si>
    <t>Stenver Matt</t>
  </si>
  <si>
    <t>Ergo Lillienberg</t>
  </si>
  <si>
    <t>Markus Lillienberg</t>
  </si>
  <si>
    <t>Saue Jalgpalliklubi</t>
  </si>
  <si>
    <t>Edit Kannel</t>
  </si>
  <si>
    <t>Norma</t>
  </si>
  <si>
    <t>Tanel Kannel</t>
  </si>
  <si>
    <t>Kert Kask</t>
  </si>
  <si>
    <t>Ain Kilk</t>
  </si>
  <si>
    <t>Kristo Ehrempreis</t>
  </si>
  <si>
    <t>Vesiroos</t>
  </si>
  <si>
    <t>Viljar Käämer</t>
  </si>
  <si>
    <t>Kalle Kangur</t>
  </si>
  <si>
    <t>Ivo Särak</t>
  </si>
  <si>
    <t>Õnne Rosenbladt</t>
  </si>
  <si>
    <t>Donatas Narmont</t>
  </si>
  <si>
    <t>Kevin Starkop</t>
  </si>
  <si>
    <t>Grete Järvik</t>
  </si>
  <si>
    <t>Kairit Kaasik</t>
  </si>
  <si>
    <t>3km tglt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</si>
</sst>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8"/>
      <color rgb="FF0000FF"/>
      <name val="Times New Roman"/>
      <family val="1"/>
      <charset val="186"/>
    </font>
    <font>
      <b/>
      <sz val="13.9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1" xfId="0" applyFont="1" applyBorder="1"/>
    <xf numFmtId="0" fontId="0" fillId="2" borderId="0" xfId="0" applyFont="1" applyFill="1"/>
    <xf numFmtId="0" fontId="0" fillId="0" borderId="0" xfId="0" applyFont="1"/>
    <xf numFmtId="0" fontId="1" fillId="0" borderId="0" xfId="0" applyFont="1"/>
    <xf numFmtId="164" fontId="0" fillId="2" borderId="0" xfId="0" applyNumberFormat="1" applyFont="1" applyFill="1"/>
    <xf numFmtId="164" fontId="0" fillId="0" borderId="0" xfId="0" applyNumberFormat="1" applyFont="1"/>
    <xf numFmtId="0" fontId="2" fillId="0" borderId="0" xfId="0" applyFont="1" applyAlignment="1"/>
    <xf numFmtId="164" fontId="1" fillId="0" borderId="1" xfId="0" applyNumberFormat="1" applyFont="1" applyBorder="1"/>
    <xf numFmtId="0" fontId="2" fillId="0" borderId="0" xfId="0" applyFont="1"/>
    <xf numFmtId="0" fontId="0" fillId="0" borderId="2" xfId="0" applyBorder="1"/>
    <xf numFmtId="0" fontId="0" fillId="2" borderId="0" xfId="0" applyNumberFormat="1" applyFont="1" applyFill="1"/>
    <xf numFmtId="0" fontId="0" fillId="0" borderId="0" xfId="0" applyNumberFormat="1" applyFont="1"/>
    <xf numFmtId="165" fontId="0" fillId="2" borderId="0" xfId="0" applyNumberFormat="1" applyFont="1" applyFill="1"/>
    <xf numFmtId="165" fontId="0" fillId="0" borderId="0" xfId="0" applyNumberFormat="1" applyFont="1"/>
    <xf numFmtId="0" fontId="0" fillId="0" borderId="3" xfId="0" applyNumberFormat="1" applyFont="1" applyBorder="1"/>
    <xf numFmtId="0" fontId="0" fillId="2" borderId="3" xfId="0" applyNumberFormat="1" applyFont="1" applyFill="1" applyBorder="1"/>
    <xf numFmtId="0" fontId="0" fillId="0" borderId="0" xfId="0" applyFill="1"/>
    <xf numFmtId="0" fontId="0" fillId="3" borderId="2" xfId="0" applyFill="1" applyBorder="1"/>
    <xf numFmtId="46" fontId="0" fillId="0" borderId="0" xfId="0" applyNumberFormat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164" fontId="0" fillId="0" borderId="0" xfId="0" applyNumberFormat="1" applyFont="1" applyFill="1"/>
    <xf numFmtId="0" fontId="0" fillId="2" borderId="3" xfId="0" applyFont="1" applyFill="1" applyBorder="1"/>
    <xf numFmtId="21" fontId="0" fillId="0" borderId="0" xfId="0" applyNumberFormat="1"/>
    <xf numFmtId="164" fontId="0" fillId="2" borderId="3" xfId="0" applyNumberFormat="1" applyFont="1" applyFill="1" applyBorder="1"/>
    <xf numFmtId="0" fontId="1" fillId="0" borderId="0" xfId="0" applyFont="1" applyFill="1" applyBorder="1"/>
    <xf numFmtId="164" fontId="0" fillId="0" borderId="3" xfId="0" applyNumberFormat="1" applyFont="1" applyBorder="1"/>
    <xf numFmtId="0" fontId="0" fillId="4" borderId="4" xfId="0" applyFill="1" applyBorder="1"/>
    <xf numFmtId="0" fontId="0" fillId="4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4" borderId="2" xfId="0" applyFill="1" applyBorder="1"/>
    <xf numFmtId="0" fontId="0" fillId="5" borderId="2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5"/>
    </xf>
    <xf numFmtId="0" fontId="3" fillId="0" borderId="0" xfId="1" applyAlignment="1">
      <alignment horizontal="left" vertical="center" indent="5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20" fontId="0" fillId="0" borderId="0" xfId="0" applyNumberFormat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0"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164" formatCode="[$-F400]h:mm:ss\ AM/P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mail.google.com/mail/u/0?ui=2&amp;ik=b7d721342b&amp;attid=0.1&amp;permmsgid=msg-f:1683096603042729046&amp;th=175b8f716b074c56&amp;view=att&amp;disp=saf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121920</xdr:rowOff>
    </xdr:to>
    <xdr:sp macro="" textlink="">
      <xdr:nvSpPr>
        <xdr:cNvPr id="4097" name=":ov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9F336A98-0588-4AD0-9C07-FEB694D1F8E1}"/>
            </a:ext>
          </a:extLst>
        </xdr:cNvPr>
        <xdr:cNvSpPr>
          <a:spLocks noChangeAspect="1" noChangeArrowheads="1"/>
        </xdr:cNvSpPr>
      </xdr:nvSpPr>
      <xdr:spPr bwMode="auto">
        <a:xfrm>
          <a:off x="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</xdr:colOff>
      <xdr:row>2</xdr:row>
      <xdr:rowOff>7620</xdr:rowOff>
    </xdr:to>
    <xdr:pic>
      <xdr:nvPicPr>
        <xdr:cNvPr id="3" name="Picture 2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305270D0-E1B4-496B-B06B-C76104B6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able27" displayName="Table27" ref="B2:H114" totalsRowShown="0">
  <autoFilter ref="B2:H114">
    <filterColumn colId="6">
      <filters>
        <filter val="00:13:01"/>
        <filter val="00:13:05"/>
        <filter val="00:13:15"/>
        <filter val="00:13:17"/>
        <filter val="00:14:28"/>
        <filter val="00:14:41"/>
        <filter val="00:14:52"/>
        <filter val="00:14:54"/>
        <filter val="00:14:57"/>
        <filter val="00:15:00"/>
        <filter val="00:15:20"/>
        <filter val="00:15:32"/>
        <filter val="00:15:38"/>
        <filter val="00:15:39"/>
        <filter val="00:15:46"/>
        <filter val="00:15:54"/>
        <filter val="00:15:55"/>
        <filter val="00:15:58"/>
        <filter val="00:15:59"/>
        <filter val="00:16:00"/>
        <filter val="00:16:03"/>
        <filter val="00:16:04"/>
        <filter val="00:16:25"/>
        <filter val="00:16:51"/>
        <filter val="00:17:02"/>
        <filter val="00:17:18"/>
        <filter val="00:17:21"/>
        <filter val="00:17:26"/>
        <filter val="00:17:30"/>
        <filter val="00:17:57"/>
        <filter val="00:18:00"/>
        <filter val="00:18:04"/>
        <filter val="00:18:19"/>
        <filter val="00:18:29"/>
        <filter val="00:18:33"/>
        <filter val="00:18:44"/>
        <filter val="00:18:55"/>
        <filter val="00:18:57"/>
        <filter val="00:19:04"/>
        <filter val="00:19:17"/>
        <filter val="00:19:33"/>
        <filter val="00:19:38"/>
        <filter val="00:19:44"/>
        <filter val="00:19:46"/>
        <filter val="00:20:50"/>
        <filter val="00:21:28"/>
        <filter val="00:21:31"/>
        <filter val="00:21:33"/>
        <filter val="00:21:34"/>
        <filter val="00:21:44"/>
        <filter val="00:21:57"/>
        <filter val="00:22:40"/>
        <filter val="00:22:57"/>
        <filter val="00:23:02"/>
        <filter val="00:23:55"/>
        <filter val="00:24:09"/>
        <filter val="00:24:23"/>
        <filter val="00:25:17"/>
        <filter val="00:26:06"/>
        <filter val="00:26:10"/>
        <filter val="00:26:34"/>
        <filter val="00:26:43"/>
        <filter val="00:27:00"/>
        <filter val="00:27:07"/>
        <filter val="00:27:30"/>
        <filter val="00:27:49"/>
        <filter val="00:27:51"/>
        <filter val="00:28:19"/>
        <filter val="00:29:01"/>
        <filter val="00:29:06"/>
        <filter val="00:30:18"/>
        <filter val="00:30:19"/>
        <filter val="00:30:25"/>
        <filter val="00:30:49"/>
        <filter val="00:31:10"/>
        <filter val="00:31:57"/>
        <filter val="00:32:32"/>
        <filter val="00:32:36"/>
        <filter val="00:34:30"/>
        <filter val="00:34:43"/>
        <filter val="00:35:38"/>
        <filter val="00:35:40"/>
        <filter val="00:35:46"/>
        <filter val="00:36:19"/>
        <filter val="00:38:17"/>
        <filter val="00:39:24"/>
        <filter val="00:39:33"/>
        <filter val="00:39:35"/>
        <filter val="00:39:38"/>
        <filter val="00:39:50"/>
        <filter val="00:40:05"/>
        <filter val="00:40:20"/>
        <filter val="00:40:47"/>
        <filter val="00:42:11"/>
        <filter val="00:42:56"/>
        <filter val="00:44:42"/>
        <filter val="00:44:50"/>
        <filter val="00:45:47"/>
        <filter val="00:45:50"/>
      </filters>
    </filterColumn>
  </autoFilter>
  <sortState ref="B11:H124">
    <sortCondition ref="C2:C124"/>
  </sortState>
  <tableColumns count="7">
    <tableColumn id="1" name="NR" dataDxfId="9">
      <calculatedColumnFormula>PÕHIDISTANTS!A3</calculatedColumnFormula>
    </tableColumn>
    <tableColumn id="2" name="NIMI" dataDxfId="8">
      <calculatedColumnFormula>PÕHIDISTANTS!B3</calculatedColumnFormula>
    </tableColumn>
    <tableColumn id="6" name="S.AASTA" dataDxfId="7">
      <calculatedColumnFormula>PÕHIDISTANTS!C3</calculatedColumnFormula>
    </tableColumn>
    <tableColumn id="4" name="KLUBI" dataDxfId="6">
      <calculatedColumnFormula>PÕHIDISTANTS!D3</calculatedColumnFormula>
    </tableColumn>
    <tableColumn id="5" name="KLASS" dataDxfId="5">
      <calculatedColumnFormula>PÕHIDISTANTS!E3</calculatedColumnFormula>
    </tableColumn>
    <tableColumn id="8" name="VK KOHT" dataDxfId="4"/>
    <tableColumn id="7" name="AEG" dataDxfId="3">
      <calculatedColumnFormula>PÕHIDISTANTS!F3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32" displayName="Table32" ref="A2:G109" totalsRowShown="0">
  <autoFilter ref="A2:G109">
    <filterColumn colId="4">
      <filters>
        <filter val="N"/>
        <filter val="N40"/>
        <filter val="P14"/>
        <filter val="T14"/>
        <filter val="T18"/>
      </filters>
    </filterColumn>
  </autoFilter>
  <sortState ref="A11:G104">
    <sortCondition ref="F2:F109"/>
  </sortState>
  <tableColumns count="7">
    <tableColumn id="1" name="NR"/>
    <tableColumn id="2" name="NIMI"/>
    <tableColumn id="4" name="S.AASTA"/>
    <tableColumn id="5" name="KLUBI"/>
    <tableColumn id="7" name="KLASS"/>
    <tableColumn id="6" name="AEG" dataDxfId="2"/>
    <tableColumn id="3" name="Veerg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24" displayName="Table324" ref="A2:G109" totalsRowShown="0">
  <autoFilter ref="A2:G109"/>
  <sortState ref="A4:G106">
    <sortCondition ref="F2:F109"/>
  </sortState>
  <tableColumns count="7">
    <tableColumn id="1" name="NR"/>
    <tableColumn id="2" name="NIMI"/>
    <tableColumn id="4" name="S.AASTA"/>
    <tableColumn id="5" name="KLUBI"/>
    <tableColumn id="7" name="KLASS"/>
    <tableColumn id="6" name="AEG" dataDxfId="1"/>
    <tableColumn id="3" name="Veerg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Table323" displayName="Table323" ref="A2:G109" totalsRowShown="0">
  <autoFilter ref="A2:G109"/>
  <sortState ref="A11:G104">
    <sortCondition ref="F2:F109"/>
  </sortState>
  <tableColumns count="7">
    <tableColumn id="1" name="NR"/>
    <tableColumn id="2" name="NIMI"/>
    <tableColumn id="4" name="S.AASTA"/>
    <tableColumn id="5" name="KLUBI"/>
    <tableColumn id="7" name="KLASS"/>
    <tableColumn id="6" name="AEG" dataDxfId="0"/>
    <tableColumn id="3" name="Veerg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aplajooksuklubi.e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92" zoomScale="140" zoomScaleNormal="140" workbookViewId="0">
      <pane xSplit="1" topLeftCell="B1" activePane="topRight" state="frozen"/>
      <selection pane="topRight" activeCell="C120" sqref="C120"/>
    </sheetView>
  </sheetViews>
  <sheetFormatPr defaultRowHeight="15" x14ac:dyDescent="0.25"/>
  <cols>
    <col min="1" max="1" width="5.5703125" bestFit="1" customWidth="1"/>
    <col min="2" max="2" width="5.85546875" bestFit="1" customWidth="1"/>
    <col min="3" max="3" width="20.7109375" customWidth="1"/>
    <col min="5" max="5" width="17.42578125" bestFit="1" customWidth="1"/>
    <col min="6" max="7" width="8.85546875" style="2"/>
    <col min="8" max="8" width="15" customWidth="1"/>
  </cols>
  <sheetData>
    <row r="1" spans="1:8" s="11" customFormat="1" ht="21" x14ac:dyDescent="0.35">
      <c r="A1" s="44" t="s">
        <v>143</v>
      </c>
      <c r="B1" s="44"/>
      <c r="C1" s="44"/>
      <c r="D1" s="44"/>
      <c r="E1" s="44"/>
      <c r="F1" s="44"/>
      <c r="G1" s="44"/>
      <c r="H1" s="44"/>
    </row>
    <row r="2" spans="1:8" x14ac:dyDescent="0.25">
      <c r="A2" s="6" t="s">
        <v>9</v>
      </c>
      <c r="B2" t="s">
        <v>0</v>
      </c>
      <c r="C2" t="s">
        <v>7</v>
      </c>
      <c r="D2" s="2" t="s">
        <v>10</v>
      </c>
      <c r="E2" t="s">
        <v>4</v>
      </c>
      <c r="F2" s="2" t="s">
        <v>2</v>
      </c>
      <c r="G2" s="2" t="s">
        <v>8</v>
      </c>
      <c r="H2" t="s">
        <v>3</v>
      </c>
    </row>
    <row r="3" spans="1:8" hidden="1" x14ac:dyDescent="0.25">
      <c r="A3">
        <v>1</v>
      </c>
      <c r="B3" s="2">
        <f>PÕHIDISTANTS!A108</f>
        <v>0</v>
      </c>
      <c r="C3">
        <f>PÕHIDISTANTS!B108</f>
        <v>0</v>
      </c>
      <c r="D3" s="2">
        <f>PÕHIDISTANTS!C108</f>
        <v>0</v>
      </c>
      <c r="E3">
        <f>PÕHIDISTANTS!D108</f>
        <v>0</v>
      </c>
      <c r="F3" s="2">
        <f>PÕHIDISTANTS!E108</f>
        <v>0</v>
      </c>
      <c r="H3" s="1">
        <f>PÕHIDISTANTS!F108</f>
        <v>0</v>
      </c>
    </row>
    <row r="4" spans="1:8" hidden="1" x14ac:dyDescent="0.25">
      <c r="A4">
        <v>2</v>
      </c>
      <c r="B4" s="2">
        <f>PÕHIDISTANTS!A109</f>
        <v>0</v>
      </c>
      <c r="C4">
        <f>PÕHIDISTANTS!B109</f>
        <v>0</v>
      </c>
      <c r="D4" s="2">
        <f>PÕHIDISTANTS!C109</f>
        <v>0</v>
      </c>
      <c r="E4">
        <f>PÕHIDISTANTS!D109</f>
        <v>0</v>
      </c>
      <c r="F4" s="2">
        <f>PÕHIDISTANTS!E109</f>
        <v>0</v>
      </c>
      <c r="H4" s="1">
        <f>PÕHIDISTANTS!F109</f>
        <v>0</v>
      </c>
    </row>
    <row r="5" spans="1:8" hidden="1" x14ac:dyDescent="0.25">
      <c r="A5">
        <v>3</v>
      </c>
      <c r="B5" s="2">
        <f>PÕHIDISTANTS!A110</f>
        <v>0</v>
      </c>
      <c r="C5">
        <f>PÕHIDISTANTS!B110</f>
        <v>0</v>
      </c>
      <c r="D5" s="2">
        <f>PÕHIDISTANTS!C110</f>
        <v>0</v>
      </c>
      <c r="E5">
        <f>PÕHIDISTANTS!D110</f>
        <v>0</v>
      </c>
      <c r="F5" s="2">
        <f>PÕHIDISTANTS!E110</f>
        <v>0</v>
      </c>
      <c r="H5" s="1">
        <f>PÕHIDISTANTS!F110</f>
        <v>0</v>
      </c>
    </row>
    <row r="6" spans="1:8" hidden="1" x14ac:dyDescent="0.25">
      <c r="B6" s="2">
        <f>PÕHIDISTANTS!A111</f>
        <v>0</v>
      </c>
      <c r="C6">
        <f>PÕHIDISTANTS!B111</f>
        <v>0</v>
      </c>
      <c r="D6" s="2">
        <f>PÕHIDISTANTS!C111</f>
        <v>0</v>
      </c>
      <c r="E6">
        <f>PÕHIDISTANTS!D111</f>
        <v>0</v>
      </c>
      <c r="F6" s="2">
        <f>PÕHIDISTANTS!E111</f>
        <v>0</v>
      </c>
      <c r="H6" s="1">
        <f>PÕHIDISTANTS!F111</f>
        <v>0</v>
      </c>
    </row>
    <row r="7" spans="1:8" hidden="1" x14ac:dyDescent="0.25">
      <c r="B7" s="2">
        <f>PÕHIDISTANTS!A112</f>
        <v>0</v>
      </c>
      <c r="C7">
        <f>PÕHIDISTANTS!B112</f>
        <v>0</v>
      </c>
      <c r="D7" s="2">
        <f>PÕHIDISTANTS!C112</f>
        <v>0</v>
      </c>
      <c r="E7">
        <f>PÕHIDISTANTS!D112</f>
        <v>0</v>
      </c>
      <c r="F7" s="2">
        <f>PÕHIDISTANTS!E112</f>
        <v>0</v>
      </c>
      <c r="H7" s="1">
        <f>PÕHIDISTANTS!F112</f>
        <v>0</v>
      </c>
    </row>
    <row r="8" spans="1:8" hidden="1" x14ac:dyDescent="0.25">
      <c r="B8" s="2">
        <f>PÕHIDISTANTS!A113</f>
        <v>0</v>
      </c>
      <c r="C8">
        <f>PÕHIDISTANTS!B113</f>
        <v>0</v>
      </c>
      <c r="D8" s="2">
        <f>PÕHIDISTANTS!C113</f>
        <v>0</v>
      </c>
      <c r="E8">
        <f>PÕHIDISTANTS!D113</f>
        <v>0</v>
      </c>
      <c r="F8" s="2">
        <f>PÕHIDISTANTS!E113</f>
        <v>0</v>
      </c>
      <c r="H8" s="1">
        <f>PÕHIDISTANTS!F113</f>
        <v>0</v>
      </c>
    </row>
    <row r="9" spans="1:8" hidden="1" x14ac:dyDescent="0.25">
      <c r="B9" s="2">
        <f>PÕHIDISTANTS!A114</f>
        <v>0</v>
      </c>
      <c r="C9">
        <f>PÕHIDISTANTS!B114</f>
        <v>0</v>
      </c>
      <c r="D9" s="2">
        <f>PÕHIDISTANTS!C114</f>
        <v>0</v>
      </c>
      <c r="E9">
        <f>PÕHIDISTANTS!D114</f>
        <v>0</v>
      </c>
      <c r="F9" s="2">
        <f>PÕHIDISTANTS!E114</f>
        <v>0</v>
      </c>
      <c r="H9" s="1">
        <f>PÕHIDISTANTS!F114</f>
        <v>0</v>
      </c>
    </row>
    <row r="10" spans="1:8" hidden="1" x14ac:dyDescent="0.25">
      <c r="B10" s="2">
        <f>PÕHIDISTANTS!A115</f>
        <v>0</v>
      </c>
      <c r="C10">
        <f>PÕHIDISTANTS!B115</f>
        <v>0</v>
      </c>
      <c r="D10" s="2">
        <f>PÕHIDISTANTS!C115</f>
        <v>0</v>
      </c>
      <c r="E10">
        <f>PÕHIDISTANTS!D115</f>
        <v>0</v>
      </c>
      <c r="F10" s="2">
        <f>PÕHIDISTANTS!E115</f>
        <v>0</v>
      </c>
      <c r="H10" s="1">
        <f>PÕHIDISTANTS!F115</f>
        <v>0</v>
      </c>
    </row>
    <row r="11" spans="1:8" x14ac:dyDescent="0.25">
      <c r="A11">
        <v>1</v>
      </c>
      <c r="B11" s="2">
        <f>PÕHIDISTANTS!A3</f>
        <v>0</v>
      </c>
      <c r="C11">
        <f>PÕHIDISTANTS!B3</f>
        <v>0</v>
      </c>
      <c r="D11" s="2">
        <f>PÕHIDISTANTS!C3</f>
        <v>0</v>
      </c>
      <c r="E11">
        <f>PÕHIDISTANTS!D3</f>
        <v>0</v>
      </c>
      <c r="F11" s="2">
        <f>PÕHIDISTANTS!E3</f>
        <v>0</v>
      </c>
      <c r="H11" s="1">
        <f>PÕHIDISTANTS!F3</f>
        <v>0</v>
      </c>
    </row>
    <row r="12" spans="1:8" x14ac:dyDescent="0.25">
      <c r="A12">
        <v>2</v>
      </c>
      <c r="B12" s="2">
        <f>PÕHIDISTANTS!A4</f>
        <v>227</v>
      </c>
      <c r="C12" t="str">
        <f>PÕHIDISTANTS!B4</f>
        <v>Hugo Särev</v>
      </c>
      <c r="D12" s="2">
        <f>PÕHIDISTANTS!C4</f>
        <v>2007</v>
      </c>
      <c r="E12" t="str">
        <f>PÕHIDISTANTS!D4</f>
        <v>Rapla Jooksuklubi</v>
      </c>
      <c r="F12" s="2" t="str">
        <f>PÕHIDISTANTS!E4</f>
        <v>P14</v>
      </c>
      <c r="H12" s="1">
        <f>PÕHIDISTANTS!F4</f>
        <v>0.48194444444444445</v>
      </c>
    </row>
    <row r="13" spans="1:8" x14ac:dyDescent="0.25">
      <c r="A13">
        <v>3</v>
      </c>
      <c r="B13" s="2">
        <f>PÕHIDISTANTS!A5</f>
        <v>6</v>
      </c>
      <c r="C13" t="str">
        <f>PÕHIDISTANTS!B5</f>
        <v>Katrina Stepanova</v>
      </c>
      <c r="D13" s="2">
        <f>PÕHIDISTANTS!C5</f>
        <v>1986</v>
      </c>
      <c r="E13" t="str">
        <f>PÕHIDISTANTS!D5</f>
        <v>Sparta</v>
      </c>
      <c r="F13" s="2" t="str">
        <f>PÕHIDISTANTS!E5</f>
        <v>N</v>
      </c>
      <c r="H13" s="1">
        <f>PÕHIDISTANTS!F5</f>
        <v>0.4548611111111111</v>
      </c>
    </row>
    <row r="14" spans="1:8" x14ac:dyDescent="0.25">
      <c r="A14">
        <v>4</v>
      </c>
      <c r="B14" s="2">
        <f>PÕHIDISTANTS!A6</f>
        <v>87</v>
      </c>
      <c r="C14" t="str">
        <f>PÕHIDISTANTS!B6</f>
        <v>Brait Kaare</v>
      </c>
      <c r="D14" s="2">
        <f>PÕHIDISTANTS!C6</f>
        <v>2011</v>
      </c>
      <c r="E14" t="str">
        <f>PÕHIDISTANTS!D6</f>
        <v>Kohila Gümnaasium</v>
      </c>
      <c r="F14" s="2" t="str">
        <f>PÕHIDISTANTS!E6</f>
        <v>P14</v>
      </c>
      <c r="H14" s="1">
        <f>PÕHIDISTANTS!F6</f>
        <v>0.54513888888888895</v>
      </c>
    </row>
    <row r="15" spans="1:8" x14ac:dyDescent="0.25">
      <c r="A15">
        <v>5</v>
      </c>
      <c r="B15" s="2">
        <f>PÕHIDISTANTS!A7</f>
        <v>12</v>
      </c>
      <c r="C15" t="str">
        <f>PÕHIDISTANTS!B7</f>
        <v>Markus Lillienberg</v>
      </c>
      <c r="D15" s="2">
        <f>PÕHIDISTANTS!C7</f>
        <v>2008</v>
      </c>
      <c r="E15" t="str">
        <f>PÕHIDISTANTS!D7</f>
        <v>Saue Jalgpalliklubi</v>
      </c>
      <c r="F15" s="2" t="str">
        <f>PÕHIDISTANTS!E7</f>
        <v>P14</v>
      </c>
      <c r="H15" s="1">
        <f>PÕHIDISTANTS!F7</f>
        <v>0.5708333333333333</v>
      </c>
    </row>
    <row r="16" spans="1:8" x14ac:dyDescent="0.25">
      <c r="A16">
        <v>6</v>
      </c>
      <c r="B16" s="2">
        <f>PÕHIDISTANTS!A8</f>
        <v>2</v>
      </c>
      <c r="C16" t="str">
        <f>PÕHIDISTANTS!B8</f>
        <v>Liliana Torn</v>
      </c>
      <c r="D16" s="2">
        <f>PÕHIDISTANTS!C8</f>
        <v>1969</v>
      </c>
      <c r="E16" t="str">
        <f>PÕHIDISTANTS!D8</f>
        <v>Täppsportlased</v>
      </c>
      <c r="F16" s="2" t="str">
        <f>PÕHIDISTANTS!E8</f>
        <v>N40</v>
      </c>
      <c r="H16" s="1">
        <f>PÕHIDISTANTS!F8</f>
        <v>0.47361111111111115</v>
      </c>
    </row>
    <row r="17" spans="1:8" x14ac:dyDescent="0.25">
      <c r="A17">
        <v>7</v>
      </c>
      <c r="B17" s="2">
        <f>PÕHIDISTANTS!A9</f>
        <v>75</v>
      </c>
      <c r="C17" t="str">
        <f>PÕHIDISTANTS!B9</f>
        <v>Lisett Alt</v>
      </c>
      <c r="D17" s="2">
        <f>PÕHIDISTANTS!C9</f>
        <v>2004</v>
      </c>
      <c r="E17" t="str">
        <f>PÕHIDISTANTS!D9</f>
        <v>SJK AameraaS</v>
      </c>
      <c r="F17" s="2" t="str">
        <f>PÕHIDISTANTS!E9</f>
        <v>T18</v>
      </c>
      <c r="H17" s="1">
        <f>PÕHIDISTANTS!F9</f>
        <v>0.48055555555555557</v>
      </c>
    </row>
    <row r="18" spans="1:8" x14ac:dyDescent="0.25">
      <c r="A18">
        <v>8</v>
      </c>
      <c r="B18" s="2">
        <f>PÕHIDISTANTS!A10</f>
        <v>8</v>
      </c>
      <c r="C18" t="str">
        <f>PÕHIDISTANTS!B10</f>
        <v>Anne-Riin Peep</v>
      </c>
      <c r="D18" s="2">
        <f>PÕHIDISTANTS!C10</f>
        <v>2004</v>
      </c>
      <c r="E18" t="str">
        <f>PÕHIDISTANTS!D10</f>
        <v>Rapla Jooksuklubi</v>
      </c>
      <c r="F18" s="2" t="str">
        <f>PÕHIDISTANTS!E10</f>
        <v>T18</v>
      </c>
      <c r="H18" s="1">
        <f>PÕHIDISTANTS!F10</f>
        <v>0.48125000000000001</v>
      </c>
    </row>
    <row r="19" spans="1:8" x14ac:dyDescent="0.25">
      <c r="A19">
        <v>9</v>
      </c>
      <c r="B19" s="2">
        <f>PÕHIDISTANTS!A11</f>
        <v>211</v>
      </c>
      <c r="C19" t="str">
        <f>PÕHIDISTANTS!B11</f>
        <v>Enari Tõnström</v>
      </c>
      <c r="D19" s="2">
        <f>PÕHIDISTANTS!C11</f>
        <v>1994</v>
      </c>
      <c r="E19">
        <f>PÕHIDISTANTS!D11</f>
        <v>0</v>
      </c>
      <c r="F19" s="2" t="str">
        <f>PÕHIDISTANTS!E11</f>
        <v>M</v>
      </c>
      <c r="H19" s="1">
        <f>PÕHIDISTANTS!F11</f>
        <v>0.64930555555555558</v>
      </c>
    </row>
    <row r="20" spans="1:8" x14ac:dyDescent="0.25">
      <c r="A20">
        <v>10</v>
      </c>
      <c r="B20" s="2">
        <f>PÕHIDISTANTS!A12</f>
        <v>5</v>
      </c>
      <c r="C20" t="str">
        <f>PÕHIDISTANTS!B12</f>
        <v>Karina Jaunmuktane</v>
      </c>
      <c r="D20" s="2">
        <f>PÕHIDISTANTS!C12</f>
        <v>1990</v>
      </c>
      <c r="E20" t="str">
        <f>PÕHIDISTANTS!D12</f>
        <v>Täppsportlased</v>
      </c>
      <c r="F20" s="2" t="str">
        <f>PÕHIDISTANTS!E12</f>
        <v>N</v>
      </c>
      <c r="H20" s="1">
        <f>PÕHIDISTANTS!F12</f>
        <v>0.4916666666666667</v>
      </c>
    </row>
    <row r="21" spans="1:8" x14ac:dyDescent="0.25">
      <c r="A21">
        <v>11</v>
      </c>
      <c r="B21" s="2">
        <f>PÕHIDISTANTS!A13</f>
        <v>240</v>
      </c>
      <c r="C21" t="str">
        <f>PÕHIDISTANTS!B13</f>
        <v>Kalev Hõlpus</v>
      </c>
      <c r="D21" s="2">
        <f>PÕHIDISTANTS!C13</f>
        <v>2001</v>
      </c>
      <c r="E21" t="str">
        <f>PÕHIDISTANTS!D13</f>
        <v>Rapla Jooksuklubi</v>
      </c>
      <c r="F21" s="2" t="str">
        <f>PÕHIDISTANTS!E13</f>
        <v>M</v>
      </c>
      <c r="H21" s="1">
        <f>PÕHIDISTANTS!F13</f>
        <v>0.65763888888888888</v>
      </c>
    </row>
    <row r="22" spans="1:8" x14ac:dyDescent="0.25">
      <c r="A22">
        <v>12</v>
      </c>
      <c r="B22" s="2">
        <f>PÕHIDISTANTS!A14</f>
        <v>10</v>
      </c>
      <c r="C22" t="str">
        <f>PÕHIDISTANTS!B14</f>
        <v>Keith Tammela</v>
      </c>
      <c r="D22" s="2">
        <f>PÕHIDISTANTS!C14</f>
        <v>1983</v>
      </c>
      <c r="E22" t="str">
        <f>PÕHIDISTANTS!D14</f>
        <v>Anu Jooksutrennid</v>
      </c>
      <c r="F22" s="2" t="str">
        <f>PÕHIDISTANTS!E14</f>
        <v>N</v>
      </c>
      <c r="H22" s="1">
        <f>PÕHIDISTANTS!F14</f>
        <v>0.49305555555555558</v>
      </c>
    </row>
    <row r="23" spans="1:8" x14ac:dyDescent="0.25">
      <c r="A23">
        <v>13</v>
      </c>
      <c r="B23" s="2">
        <f>PÕHIDISTANTS!A15</f>
        <v>244</v>
      </c>
      <c r="C23" t="str">
        <f>PÕHIDISTANTS!B15</f>
        <v>Aaro Tiiksaar</v>
      </c>
      <c r="D23" s="2">
        <f>PÕHIDISTANTS!C15</f>
        <v>1978</v>
      </c>
      <c r="E23" t="str">
        <f>PÕHIDISTANTS!D15</f>
        <v>Tigude Jooksuklubi</v>
      </c>
      <c r="F23" s="2" t="str">
        <f>PÕHIDISTANTS!E15</f>
        <v>M40</v>
      </c>
      <c r="H23" s="1">
        <f>PÕHIDISTANTS!F15</f>
        <v>0.66041666666666665</v>
      </c>
    </row>
    <row r="24" spans="1:8" x14ac:dyDescent="0.25">
      <c r="A24">
        <v>14</v>
      </c>
      <c r="B24" s="2">
        <f>PÕHIDISTANTS!A16</f>
        <v>17</v>
      </c>
      <c r="C24" t="str">
        <f>PÕHIDISTANTS!B16</f>
        <v>Kristina Pärg</v>
      </c>
      <c r="D24" s="2">
        <f>PÕHIDISTANTS!C16</f>
        <v>1987</v>
      </c>
      <c r="E24" t="str">
        <f>PÕHIDISTANTS!D16</f>
        <v>-</v>
      </c>
      <c r="F24" s="2" t="str">
        <f>PÕHIDISTANTS!E16</f>
        <v>N</v>
      </c>
      <c r="H24" s="1">
        <f>PÕHIDISTANTS!F16</f>
        <v>0.50208333333333333</v>
      </c>
    </row>
    <row r="25" spans="1:8" x14ac:dyDescent="0.25">
      <c r="A25">
        <v>15</v>
      </c>
      <c r="B25" s="2">
        <f>PÕHIDISTANTS!A17</f>
        <v>18</v>
      </c>
      <c r="C25" t="str">
        <f>PÕHIDISTANTS!B17</f>
        <v>Eve Kitvel</v>
      </c>
      <c r="D25" s="2">
        <f>PÕHIDISTANTS!C17</f>
        <v>1973</v>
      </c>
      <c r="E25" t="str">
        <f>PÕHIDISTANTS!D17</f>
        <v>Eesti Energia Spordiklubi</v>
      </c>
      <c r="F25" s="2" t="str">
        <f>PÕHIDISTANTS!E17</f>
        <v>N40</v>
      </c>
      <c r="H25" s="1">
        <f>PÕHIDISTANTS!F17</f>
        <v>0.50277777777777777</v>
      </c>
    </row>
    <row r="26" spans="1:8" x14ac:dyDescent="0.25">
      <c r="A26">
        <v>16</v>
      </c>
      <c r="B26" s="2">
        <f>PÕHIDISTANTS!A18</f>
        <v>208</v>
      </c>
      <c r="C26" t="str">
        <f>PÕHIDISTANTS!B18</f>
        <v>Igor Skatško</v>
      </c>
      <c r="D26" s="2">
        <f>PÕHIDISTANTS!C18</f>
        <v>1996</v>
      </c>
      <c r="E26" t="str">
        <f>PÕHIDISTANTS!D18</f>
        <v>Jooksuklubi Tempo</v>
      </c>
      <c r="F26" s="2" t="str">
        <f>PÕHIDISTANTS!E18</f>
        <v>M</v>
      </c>
      <c r="H26" s="1">
        <f>PÕHIDISTANTS!F18</f>
        <v>0.66597222222222219</v>
      </c>
    </row>
    <row r="27" spans="1:8" x14ac:dyDescent="0.25">
      <c r="A27">
        <v>17</v>
      </c>
      <c r="B27" s="2">
        <f>PÕHIDISTANTS!A19</f>
        <v>233</v>
      </c>
      <c r="C27" t="str">
        <f>PÕHIDISTANTS!B19</f>
        <v>Rimo Timm</v>
      </c>
      <c r="D27" s="2">
        <f>PÕHIDISTANTS!C19</f>
        <v>1993</v>
      </c>
      <c r="E27" t="str">
        <f>PÕHIDISTANTS!D19</f>
        <v>Treeningpartner</v>
      </c>
      <c r="F27" s="2" t="str">
        <f>PÕHIDISTANTS!E19</f>
        <v>M</v>
      </c>
      <c r="H27" s="1">
        <f>PÕHIDISTANTS!F19</f>
        <v>0.68333333333333324</v>
      </c>
    </row>
    <row r="28" spans="1:8" x14ac:dyDescent="0.25">
      <c r="A28">
        <v>18</v>
      </c>
      <c r="B28" s="2">
        <f>PÕHIDISTANTS!A20</f>
        <v>220</v>
      </c>
      <c r="C28" t="str">
        <f>PÕHIDISTANTS!B20</f>
        <v>Martin Tarkpea</v>
      </c>
      <c r="D28" s="2">
        <f>PÕHIDISTANTS!C20</f>
        <v>1982</v>
      </c>
      <c r="E28" t="str">
        <f>PÕHIDISTANTS!D20</f>
        <v>Anu Jooksutrennid</v>
      </c>
      <c r="F28" s="2" t="str">
        <f>PÕHIDISTANTS!E20</f>
        <v>M</v>
      </c>
      <c r="H28" s="1">
        <f>PÕHIDISTANTS!F20</f>
        <v>0.69374999999999998</v>
      </c>
    </row>
    <row r="29" spans="1:8" x14ac:dyDescent="0.25">
      <c r="A29">
        <v>19</v>
      </c>
      <c r="B29" s="2">
        <f>PÕHIDISTANTS!A21</f>
        <v>232</v>
      </c>
      <c r="C29" t="str">
        <f>PÕHIDISTANTS!B21</f>
        <v>Raido Raspel</v>
      </c>
      <c r="D29" s="2">
        <f>PÕHIDISTANTS!C21</f>
        <v>1967</v>
      </c>
      <c r="E29" t="str">
        <f>PÕHIDISTANTS!D21</f>
        <v>Treeningpartner</v>
      </c>
      <c r="F29" s="2" t="str">
        <f>PÕHIDISTANTS!E21</f>
        <v>M50</v>
      </c>
      <c r="H29" s="1">
        <f>PÕHIDISTANTS!F21</f>
        <v>0.6958333333333333</v>
      </c>
    </row>
    <row r="30" spans="1:8" x14ac:dyDescent="0.25">
      <c r="A30">
        <v>20</v>
      </c>
      <c r="B30" s="2">
        <f>PÕHIDISTANTS!A22</f>
        <v>13</v>
      </c>
      <c r="C30" t="str">
        <f>PÕHIDISTANTS!B22</f>
        <v>Ritve Reinumäe</v>
      </c>
      <c r="D30" s="2">
        <f>PÕHIDISTANTS!C22</f>
        <v>1975</v>
      </c>
      <c r="E30" t="str">
        <f>PÕHIDISTANTS!D22</f>
        <v>Rapla Jooksuklubi</v>
      </c>
      <c r="F30" s="2" t="str">
        <f>PÕHIDISTANTS!E22</f>
        <v>N40</v>
      </c>
      <c r="H30" s="1">
        <f>PÕHIDISTANTS!F22</f>
        <v>0.50694444444444442</v>
      </c>
    </row>
    <row r="31" spans="1:8" x14ac:dyDescent="0.25">
      <c r="A31">
        <v>21</v>
      </c>
      <c r="B31" s="2">
        <f>PÕHIDISTANTS!A23</f>
        <v>239</v>
      </c>
      <c r="C31" t="str">
        <f>PÕHIDISTANTS!B23</f>
        <v>Kert Kask</v>
      </c>
      <c r="D31" s="2">
        <f>PÕHIDISTANTS!C23</f>
        <v>2002</v>
      </c>
      <c r="E31">
        <f>PÕHIDISTANTS!D23</f>
        <v>0</v>
      </c>
      <c r="F31" s="2" t="str">
        <f>PÕHIDISTANTS!E23</f>
        <v>M</v>
      </c>
      <c r="H31" s="1">
        <f>PÕHIDISTANTS!F23</f>
        <v>0.71805555555555556</v>
      </c>
    </row>
    <row r="32" spans="1:8" x14ac:dyDescent="0.25">
      <c r="A32">
        <v>22</v>
      </c>
      <c r="B32" s="2">
        <f>PÕHIDISTANTS!A24</f>
        <v>201</v>
      </c>
      <c r="C32" t="str">
        <f>PÕHIDISTANTS!B24</f>
        <v>Raivo Pärnpuu</v>
      </c>
      <c r="D32" s="2">
        <f>PÕHIDISTANTS!C24</f>
        <v>1967</v>
      </c>
      <c r="E32">
        <f>PÕHIDISTANTS!D24</f>
        <v>0</v>
      </c>
      <c r="F32" s="2" t="str">
        <f>PÕHIDISTANTS!E24</f>
        <v>M50</v>
      </c>
      <c r="H32" s="1">
        <f>PÕHIDISTANTS!F24</f>
        <v>0.72291666666666676</v>
      </c>
    </row>
    <row r="33" spans="1:8" x14ac:dyDescent="0.25">
      <c r="A33">
        <v>23</v>
      </c>
      <c r="B33" s="2">
        <f>PÕHIDISTANTS!A25</f>
        <v>216</v>
      </c>
      <c r="C33" t="str">
        <f>PÕHIDISTANTS!B25</f>
        <v>Ralph Rupert Nigul</v>
      </c>
      <c r="D33" s="2">
        <f>PÕHIDISTANTS!C25</f>
        <v>2003</v>
      </c>
      <c r="E33" t="str">
        <f>PÕHIDISTANTS!D25</f>
        <v>UP Sport</v>
      </c>
      <c r="F33" s="2" t="str">
        <f>PÕHIDISTANTS!E25</f>
        <v>P18</v>
      </c>
      <c r="H33" s="1">
        <f>PÕHIDISTANTS!F25</f>
        <v>0.72361111111111109</v>
      </c>
    </row>
    <row r="34" spans="1:8" x14ac:dyDescent="0.25">
      <c r="A34">
        <v>24</v>
      </c>
      <c r="B34" s="2">
        <f>PÕHIDISTANTS!A26</f>
        <v>241</v>
      </c>
      <c r="C34" t="str">
        <f>PÕHIDISTANTS!B26</f>
        <v>Ain Kilk</v>
      </c>
      <c r="D34" s="2">
        <f>PÕHIDISTANTS!C26</f>
        <v>1967</v>
      </c>
      <c r="E34">
        <f>PÕHIDISTANTS!D26</f>
        <v>0</v>
      </c>
      <c r="F34" s="2" t="str">
        <f>PÕHIDISTANTS!E26</f>
        <v>M50</v>
      </c>
      <c r="H34" s="1">
        <f>PÕHIDISTANTS!F26</f>
        <v>0.73125000000000007</v>
      </c>
    </row>
    <row r="35" spans="1:8" x14ac:dyDescent="0.25">
      <c r="A35">
        <v>25</v>
      </c>
      <c r="B35" s="2">
        <f>PÕHIDISTANTS!A27</f>
        <v>16</v>
      </c>
      <c r="C35" t="str">
        <f>PÕHIDISTANTS!B27</f>
        <v>Edit Kannel</v>
      </c>
      <c r="D35" s="2">
        <f>PÕHIDISTANTS!C27</f>
        <v>1976</v>
      </c>
      <c r="E35" t="str">
        <f>PÕHIDISTANTS!D27</f>
        <v>Norma</v>
      </c>
      <c r="F35" s="2" t="str">
        <f>PÕHIDISTANTS!E27</f>
        <v>N40</v>
      </c>
      <c r="H35" s="1">
        <f>PÕHIDISTANTS!F27</f>
        <v>0.51874999999999993</v>
      </c>
    </row>
    <row r="36" spans="1:8" x14ac:dyDescent="0.25">
      <c r="A36">
        <v>26</v>
      </c>
      <c r="B36" s="2">
        <f>PÕHIDISTANTS!A28</f>
        <v>85</v>
      </c>
      <c r="C36" t="str">
        <f>PÕHIDISTANTS!B28</f>
        <v>Karmel Jano</v>
      </c>
      <c r="D36" s="2">
        <f>PÕHIDISTANTS!C28</f>
        <v>2007</v>
      </c>
      <c r="E36" t="str">
        <f>PÕHIDISTANTS!D28</f>
        <v>Triathlon Estonia</v>
      </c>
      <c r="F36" s="2" t="str">
        <f>PÕHIDISTANTS!E28</f>
        <v>T14</v>
      </c>
      <c r="H36" s="1">
        <f>PÕHIDISTANTS!F28</f>
        <v>0.5229166666666667</v>
      </c>
    </row>
    <row r="37" spans="1:8" x14ac:dyDescent="0.25">
      <c r="A37">
        <v>27</v>
      </c>
      <c r="B37" s="2">
        <f>PÕHIDISTANTS!A29</f>
        <v>77</v>
      </c>
      <c r="C37" t="str">
        <f>PÕHIDISTANTS!B29</f>
        <v>Birgit Veldi</v>
      </c>
      <c r="D37" s="2">
        <f>PÕHIDISTANTS!C29</f>
        <v>2002</v>
      </c>
      <c r="E37" t="str">
        <f>PÕHIDISTANTS!D29</f>
        <v>Saue KJK</v>
      </c>
      <c r="F37" s="2" t="str">
        <f>PÕHIDISTANTS!E29</f>
        <v>N</v>
      </c>
      <c r="H37" s="1">
        <f>PÕHIDISTANTS!F29</f>
        <v>0.5229166666666667</v>
      </c>
    </row>
    <row r="38" spans="1:8" x14ac:dyDescent="0.25">
      <c r="A38">
        <v>28</v>
      </c>
      <c r="B38" s="2">
        <f>PÕHIDISTANTS!A30</f>
        <v>4</v>
      </c>
      <c r="C38" t="str">
        <f>PÕHIDISTANTS!B30</f>
        <v>Ramune Susloviene</v>
      </c>
      <c r="D38" s="2">
        <f>PÕHIDISTANTS!C30</f>
        <v>1971</v>
      </c>
      <c r="E38" t="str">
        <f>PÕHIDISTANTS!D30</f>
        <v>Täppsportlased</v>
      </c>
      <c r="F38" s="2" t="str">
        <f>PÕHIDISTANTS!E30</f>
        <v>N40</v>
      </c>
      <c r="H38" s="1">
        <f>PÕHIDISTANTS!F30</f>
        <v>0.53333333333333333</v>
      </c>
    </row>
    <row r="39" spans="1:8" x14ac:dyDescent="0.25">
      <c r="A39">
        <v>29</v>
      </c>
      <c r="B39" s="2">
        <f>PÕHIDISTANTS!A31</f>
        <v>15</v>
      </c>
      <c r="C39" t="str">
        <f>PÕHIDISTANTS!B31</f>
        <v>Mimi Lauren Palutaja</v>
      </c>
      <c r="D39" s="2">
        <f>PÕHIDISTANTS!C31</f>
        <v>2007</v>
      </c>
      <c r="E39" t="str">
        <f>PÕHIDISTANTS!D31</f>
        <v>UP Sport</v>
      </c>
      <c r="F39" s="2" t="str">
        <f>PÕHIDISTANTS!E31</f>
        <v>T14</v>
      </c>
      <c r="H39" s="1">
        <f>PÕHIDISTANTS!F31</f>
        <v>0.55555555555555558</v>
      </c>
    </row>
    <row r="40" spans="1:8" x14ac:dyDescent="0.25">
      <c r="A40">
        <v>30</v>
      </c>
      <c r="B40" s="2">
        <f>PÕHIDISTANTS!A32</f>
        <v>78</v>
      </c>
      <c r="C40" t="str">
        <f>PÕHIDISTANTS!B32</f>
        <v>Karmen Maripuu</v>
      </c>
      <c r="D40" s="2">
        <f>PÕHIDISTANTS!C32</f>
        <v>2005</v>
      </c>
      <c r="E40" t="str">
        <f>PÕHIDISTANTS!D32</f>
        <v>Rapla Jooksuklubi</v>
      </c>
      <c r="F40" s="2" t="str">
        <f>PÕHIDISTANTS!E32</f>
        <v>T18</v>
      </c>
      <c r="H40" s="1">
        <f>PÕHIDISTANTS!F32</f>
        <v>0.58958333333333335</v>
      </c>
    </row>
    <row r="41" spans="1:8" x14ac:dyDescent="0.25">
      <c r="A41">
        <v>31</v>
      </c>
      <c r="B41" s="2">
        <f>PÕHIDISTANTS!A33</f>
        <v>217</v>
      </c>
      <c r="C41" t="str">
        <f>PÕHIDISTANTS!B33</f>
        <v>Mehis Mäe</v>
      </c>
      <c r="D41" s="2">
        <f>PÕHIDISTANTS!C33</f>
        <v>1986</v>
      </c>
      <c r="E41" t="str">
        <f>PÕHIDISTANTS!D33</f>
        <v>Täppsportlased</v>
      </c>
      <c r="F41" s="2" t="str">
        <f>PÕHIDISTANTS!E33</f>
        <v>M</v>
      </c>
      <c r="H41" s="1">
        <f>PÕHIDISTANTS!F33</f>
        <v>0.7368055555555556</v>
      </c>
    </row>
    <row r="42" spans="1:8" x14ac:dyDescent="0.25">
      <c r="A42">
        <v>32</v>
      </c>
      <c r="B42" s="2">
        <f>PÕHIDISTANTS!A34</f>
        <v>238</v>
      </c>
      <c r="C42" t="str">
        <f>PÕHIDISTANTS!B34</f>
        <v>Tanel Kannel</v>
      </c>
      <c r="D42" s="2">
        <f>PÕHIDISTANTS!C34</f>
        <v>1973</v>
      </c>
      <c r="E42">
        <f>PÕHIDISTANTS!D34</f>
        <v>0</v>
      </c>
      <c r="F42" s="2" t="str">
        <f>PÕHIDISTANTS!E34</f>
        <v>M40</v>
      </c>
      <c r="H42" s="1">
        <f>PÕHIDISTANTS!F34</f>
        <v>0.74236111111111114</v>
      </c>
    </row>
    <row r="43" spans="1:8" x14ac:dyDescent="0.25">
      <c r="A43">
        <v>33</v>
      </c>
      <c r="B43" s="2">
        <f>PÕHIDISTANTS!A35</f>
        <v>84</v>
      </c>
      <c r="C43" t="str">
        <f>PÕHIDISTANTS!B35</f>
        <v>Rosmari Pesor</v>
      </c>
      <c r="D43" s="2">
        <f>PÕHIDISTANTS!C35</f>
        <v>2010</v>
      </c>
      <c r="E43" t="str">
        <f>PÕHIDISTANTS!D35</f>
        <v>KOMO</v>
      </c>
      <c r="F43" s="2" t="str">
        <f>PÕHIDISTANTS!E35</f>
        <v>T14</v>
      </c>
      <c r="H43" s="1">
        <f>PÕHIDISTANTS!F35</f>
        <v>0.59583333333333333</v>
      </c>
    </row>
    <row r="44" spans="1:8" x14ac:dyDescent="0.25">
      <c r="A44">
        <v>34</v>
      </c>
      <c r="B44" s="2">
        <f>PÕHIDISTANTS!A36</f>
        <v>11</v>
      </c>
      <c r="C44" t="str">
        <f>PÕHIDISTANTS!B36</f>
        <v>Lisli Pak</v>
      </c>
      <c r="D44" s="2">
        <f>PÕHIDISTANTS!C36</f>
        <v>1985</v>
      </c>
      <c r="E44">
        <f>PÕHIDISTANTS!D36</f>
        <v>0</v>
      </c>
      <c r="F44" s="2" t="str">
        <f>PÕHIDISTANTS!E36</f>
        <v>N</v>
      </c>
      <c r="H44" s="1">
        <f>PÕHIDISTANTS!F36</f>
        <v>0.59652777777777777</v>
      </c>
    </row>
    <row r="45" spans="1:8" x14ac:dyDescent="0.25">
      <c r="A45">
        <v>35</v>
      </c>
      <c r="B45" s="2">
        <f>PÕHIDISTANTS!A37</f>
        <v>14</v>
      </c>
      <c r="C45" t="str">
        <f>PÕHIDISTANTS!B37</f>
        <v>Lisbeth Soone</v>
      </c>
      <c r="D45" s="2">
        <f>PÕHIDISTANTS!C37</f>
        <v>2005</v>
      </c>
      <c r="E45" t="str">
        <f>PÕHIDISTANTS!D37</f>
        <v>UP Sport</v>
      </c>
      <c r="F45" s="2" t="str">
        <f>PÕHIDISTANTS!E37</f>
        <v>T18</v>
      </c>
      <c r="H45" s="1">
        <f>PÕHIDISTANTS!F37</f>
        <v>0.6020833333333333</v>
      </c>
    </row>
    <row r="46" spans="1:8" x14ac:dyDescent="0.25">
      <c r="A46">
        <v>36</v>
      </c>
      <c r="B46" s="2">
        <f>PÕHIDISTANTS!A38</f>
        <v>79</v>
      </c>
      <c r="C46" t="str">
        <f>PÕHIDISTANTS!B38</f>
        <v>Carmen Kersten</v>
      </c>
      <c r="D46" s="2">
        <f>PÕHIDISTANTS!C38</f>
        <v>2006</v>
      </c>
      <c r="E46" t="str">
        <f>PÕHIDISTANTS!D38</f>
        <v>Rapla Jooksuklubi</v>
      </c>
      <c r="F46" s="2" t="str">
        <f>PÕHIDISTANTS!E38</f>
        <v>T18</v>
      </c>
      <c r="H46" s="1">
        <f>PÕHIDISTANTS!F38</f>
        <v>0.6479166666666667</v>
      </c>
    </row>
    <row r="47" spans="1:8" x14ac:dyDescent="0.25">
      <c r="A47">
        <v>37</v>
      </c>
      <c r="B47" s="2">
        <f>PÕHIDISTANTS!A39</f>
        <v>71</v>
      </c>
      <c r="C47" t="str">
        <f>PÕHIDISTANTS!B39</f>
        <v>Anna Helene Rauk</v>
      </c>
      <c r="D47" s="2">
        <f>PÕHIDISTANTS!C39</f>
        <v>2012</v>
      </c>
      <c r="E47" t="str">
        <f>PÕHIDISTANTS!D39</f>
        <v>Triathlon Estonia</v>
      </c>
      <c r="F47" s="2" t="str">
        <f>PÕHIDISTANTS!E39</f>
        <v>T14</v>
      </c>
      <c r="H47" s="1">
        <f>PÕHIDISTANTS!F39</f>
        <v>0.64861111111111114</v>
      </c>
    </row>
    <row r="48" spans="1:8" x14ac:dyDescent="0.25">
      <c r="A48">
        <v>38</v>
      </c>
      <c r="B48" s="2">
        <f>PÕHIDISTANTS!A40</f>
        <v>234</v>
      </c>
      <c r="C48" t="str">
        <f>PÕHIDISTANTS!B40</f>
        <v>Stenver Matt</v>
      </c>
      <c r="D48" s="2">
        <f>PÕHIDISTANTS!C40</f>
        <v>1993</v>
      </c>
      <c r="E48" t="str">
        <f>PÕHIDISTANTS!D40</f>
        <v>Treeningpartner</v>
      </c>
      <c r="F48" s="2" t="str">
        <f>PÕHIDISTANTS!E40</f>
        <v>M</v>
      </c>
      <c r="H48" s="1">
        <f>PÕHIDISTANTS!F40</f>
        <v>0.74444444444444446</v>
      </c>
    </row>
    <row r="49" spans="1:8" x14ac:dyDescent="0.25">
      <c r="A49">
        <v>39</v>
      </c>
      <c r="B49" s="2">
        <f>PÕHIDISTANTS!A41</f>
        <v>248</v>
      </c>
      <c r="C49" t="str">
        <f>PÕHIDISTANTS!B41</f>
        <v>Andres Koppel</v>
      </c>
      <c r="D49" s="2">
        <f>PÕHIDISTANTS!C41</f>
        <v>1982</v>
      </c>
      <c r="E49" t="str">
        <f>PÕHIDISTANTS!D41</f>
        <v>Tallinna TehnikaÜlikool</v>
      </c>
      <c r="F49" s="2" t="str">
        <f>PÕHIDISTANTS!E41</f>
        <v>M</v>
      </c>
      <c r="H49" s="1">
        <f>PÕHIDISTANTS!F41</f>
        <v>0.74722222222222223</v>
      </c>
    </row>
    <row r="50" spans="1:8" x14ac:dyDescent="0.25">
      <c r="A50">
        <v>40</v>
      </c>
      <c r="B50" s="2">
        <f>PÕHIDISTANTS!A42</f>
        <v>212</v>
      </c>
      <c r="C50" t="str">
        <f>PÕHIDISTANTS!B42</f>
        <v>Sander Osvet</v>
      </c>
      <c r="D50" s="2">
        <f>PÕHIDISTANTS!C42</f>
        <v>1967</v>
      </c>
      <c r="E50" t="str">
        <f>PÕHIDISTANTS!D42</f>
        <v>Sparta</v>
      </c>
      <c r="F50" s="2" t="str">
        <f>PÕHIDISTANTS!E42</f>
        <v>M50</v>
      </c>
      <c r="H50" s="1">
        <f>PÕHIDISTANTS!F42</f>
        <v>0.75</v>
      </c>
    </row>
    <row r="51" spans="1:8" x14ac:dyDescent="0.25">
      <c r="A51">
        <v>41</v>
      </c>
      <c r="B51" s="2">
        <f>PÕHIDISTANTS!A43</f>
        <v>206</v>
      </c>
      <c r="C51" t="str">
        <f>PÕHIDISTANTS!B43</f>
        <v>Kristjan Ööpik</v>
      </c>
      <c r="D51" s="2">
        <f>PÕHIDISTANTS!C43</f>
        <v>1985</v>
      </c>
      <c r="E51">
        <f>PÕHIDISTANTS!D43</f>
        <v>0</v>
      </c>
      <c r="F51" s="2" t="str">
        <f>PÕHIDISTANTS!E43</f>
        <v>M</v>
      </c>
      <c r="H51" s="1">
        <f>PÕHIDISTANTS!F43</f>
        <v>0.75138888888888899</v>
      </c>
    </row>
    <row r="52" spans="1:8" x14ac:dyDescent="0.25">
      <c r="A52">
        <v>42</v>
      </c>
      <c r="B52" s="2">
        <f>PÕHIDISTANTS!A44</f>
        <v>90</v>
      </c>
      <c r="C52" t="str">
        <f>PÕHIDISTANTS!B44</f>
        <v>Oskar Malv</v>
      </c>
      <c r="D52" s="2">
        <f>PÕHIDISTANTS!C44</f>
        <v>2011</v>
      </c>
      <c r="E52" t="str">
        <f>PÕHIDISTANTS!D44</f>
        <v>-</v>
      </c>
      <c r="F52" s="2" t="str">
        <f>PÕHIDISTANTS!E44</f>
        <v>P14</v>
      </c>
      <c r="H52" s="1">
        <f>PÕHIDISTANTS!F44</f>
        <v>0.75902777777777775</v>
      </c>
    </row>
    <row r="53" spans="1:8" x14ac:dyDescent="0.25">
      <c r="A53">
        <v>43</v>
      </c>
      <c r="B53" s="2">
        <f>PÕHIDISTANTS!A45</f>
        <v>202</v>
      </c>
      <c r="C53" t="str">
        <f>PÕHIDISTANTS!B45</f>
        <v>Rauno Pisa</v>
      </c>
      <c r="D53" s="2">
        <f>PÕHIDISTANTS!C45</f>
        <v>2002</v>
      </c>
      <c r="E53" t="str">
        <f>PÕHIDISTANTS!D45</f>
        <v>Triathlon Estonia</v>
      </c>
      <c r="F53" s="2" t="str">
        <f>PÕHIDISTANTS!E45</f>
        <v>M</v>
      </c>
      <c r="H53" s="1">
        <f>PÕHIDISTANTS!F45</f>
        <v>0.76250000000000007</v>
      </c>
    </row>
    <row r="54" spans="1:8" x14ac:dyDescent="0.25">
      <c r="A54">
        <v>44</v>
      </c>
      <c r="B54" s="2">
        <f>PÕHIDISTANTS!A46</f>
        <v>1</v>
      </c>
      <c r="C54" t="str">
        <f>PÕHIDISTANTS!B46</f>
        <v>Kerli Paejärv</v>
      </c>
      <c r="D54" s="2">
        <f>PÕHIDISTANTS!C46</f>
        <v>1978</v>
      </c>
      <c r="E54" t="str">
        <f>PÕHIDISTANTS!D46</f>
        <v>Triathlon Estonia</v>
      </c>
      <c r="F54" s="2" t="str">
        <f>PÕHIDISTANTS!E46</f>
        <v>N40</v>
      </c>
      <c r="H54" s="1">
        <f>PÕHIDISTANTS!F46</f>
        <v>0.66319444444444442</v>
      </c>
    </row>
    <row r="55" spans="1:8" x14ac:dyDescent="0.25">
      <c r="A55">
        <v>45</v>
      </c>
      <c r="B55" s="2">
        <f>PÕHIDISTANTS!A47</f>
        <v>252</v>
      </c>
      <c r="C55" t="str">
        <f>PÕHIDISTANTS!B47</f>
        <v>Priit Tuubel</v>
      </c>
      <c r="D55" s="2">
        <f>PÕHIDISTANTS!C47</f>
        <v>1970</v>
      </c>
      <c r="E55" t="str">
        <f>PÕHIDISTANTS!D47</f>
        <v>-</v>
      </c>
      <c r="F55" s="2" t="str">
        <f>PÕHIDISTANTS!E47</f>
        <v>M50</v>
      </c>
      <c r="H55" s="1">
        <f>PÕHIDISTANTS!F47</f>
        <v>0.77013888888888893</v>
      </c>
    </row>
    <row r="56" spans="1:8" x14ac:dyDescent="0.25">
      <c r="A56">
        <v>46</v>
      </c>
      <c r="B56" s="2">
        <f>PÕHIDISTANTS!A48</f>
        <v>23</v>
      </c>
      <c r="C56" t="str">
        <f>PÕHIDISTANTS!B48</f>
        <v>Grete Järvik</v>
      </c>
      <c r="D56" s="2">
        <f>PÕHIDISTANTS!C48</f>
        <v>1991</v>
      </c>
      <c r="E56">
        <f>PÕHIDISTANTS!D48</f>
        <v>0</v>
      </c>
      <c r="F56" s="2" t="str">
        <f>PÕHIDISTANTS!E48</f>
        <v>N</v>
      </c>
      <c r="H56" s="1">
        <f>PÕHIDISTANTS!F48</f>
        <v>0.66388888888888886</v>
      </c>
    </row>
    <row r="57" spans="1:8" x14ac:dyDescent="0.25">
      <c r="A57">
        <v>47</v>
      </c>
      <c r="B57" s="2">
        <f>PÕHIDISTANTS!A49</f>
        <v>210</v>
      </c>
      <c r="C57" t="str">
        <f>PÕHIDISTANTS!B49</f>
        <v>Nikolas Lahno</v>
      </c>
      <c r="D57" s="2">
        <f>PÕHIDISTANTS!C49</f>
        <v>2005</v>
      </c>
      <c r="E57" t="str">
        <f>PÕHIDISTANTS!D49</f>
        <v>Atleetika</v>
      </c>
      <c r="F57" s="2" t="str">
        <f>PÕHIDISTANTS!E49</f>
        <v>P18</v>
      </c>
      <c r="H57" s="1">
        <f>PÕHIDISTANTS!F49</f>
        <v>0.77361111111111114</v>
      </c>
    </row>
    <row r="58" spans="1:8" x14ac:dyDescent="0.25">
      <c r="A58">
        <v>48</v>
      </c>
      <c r="B58" s="2">
        <f>PÕHIDISTANTS!A50</f>
        <v>230</v>
      </c>
      <c r="C58" t="str">
        <f>PÕHIDISTANTS!B50</f>
        <v>Vadim Gritšenko</v>
      </c>
      <c r="D58" s="2">
        <f>PÕHIDISTANTS!C50</f>
        <v>1984</v>
      </c>
      <c r="E58">
        <f>PÕHIDISTANTS!D50</f>
        <v>0</v>
      </c>
      <c r="F58" s="2" t="str">
        <f>PÕHIDISTANTS!E50</f>
        <v>M</v>
      </c>
      <c r="H58" s="1">
        <f>PÕHIDISTANTS!F50</f>
        <v>0.77430555555555547</v>
      </c>
    </row>
    <row r="59" spans="1:8" x14ac:dyDescent="0.25">
      <c r="A59">
        <v>49</v>
      </c>
      <c r="B59" s="2">
        <f>PÕHIDISTANTS!A51</f>
        <v>214</v>
      </c>
      <c r="C59" t="str">
        <f>PÕHIDISTANTS!B51</f>
        <v>Kert Martma</v>
      </c>
      <c r="D59" s="2">
        <f>PÕHIDISTANTS!C51</f>
        <v>1983</v>
      </c>
      <c r="E59" t="str">
        <f>PÕHIDISTANTS!D51</f>
        <v>Nõmme Spordikeskus</v>
      </c>
      <c r="F59" s="2" t="str">
        <f>PÕHIDISTANTS!E51</f>
        <v>M</v>
      </c>
      <c r="H59" s="1">
        <f>PÕHIDISTANTS!F51</f>
        <v>0.78125</v>
      </c>
    </row>
    <row r="60" spans="1:8" x14ac:dyDescent="0.25">
      <c r="A60">
        <v>50</v>
      </c>
      <c r="B60" s="2">
        <f>PÕHIDISTANTS!A52</f>
        <v>213</v>
      </c>
      <c r="C60" t="str">
        <f>PÕHIDISTANTS!B52</f>
        <v>Andres Laast</v>
      </c>
      <c r="D60" s="2">
        <f>PÕHIDISTANTS!C52</f>
        <v>1964</v>
      </c>
      <c r="E60" t="str">
        <f>PÕHIDISTANTS!D52</f>
        <v>Elite Sport</v>
      </c>
      <c r="F60" s="2" t="str">
        <f>PÕHIDISTANTS!E52</f>
        <v>M50</v>
      </c>
      <c r="H60" s="1">
        <f>PÕHIDISTANTS!F52</f>
        <v>0.78680555555555554</v>
      </c>
    </row>
    <row r="61" spans="1:8" x14ac:dyDescent="0.25">
      <c r="A61">
        <v>51</v>
      </c>
      <c r="B61" s="2">
        <f>PÕHIDISTANTS!A53</f>
        <v>222</v>
      </c>
      <c r="C61" t="str">
        <f>PÕHIDISTANTS!B53</f>
        <v>Kaido Pesor</v>
      </c>
      <c r="D61" s="2">
        <f>PÕHIDISTANTS!C53</f>
        <v>1970</v>
      </c>
      <c r="E61" t="str">
        <f>PÕHIDISTANTS!D53</f>
        <v>KOMO</v>
      </c>
      <c r="F61" s="2" t="str">
        <f>PÕHIDISTANTS!E53</f>
        <v>M50</v>
      </c>
      <c r="H61" s="1">
        <f>PÕHIDISTANTS!F53</f>
        <v>0.79166666666666663</v>
      </c>
    </row>
    <row r="62" spans="1:8" x14ac:dyDescent="0.25">
      <c r="A62">
        <v>52</v>
      </c>
      <c r="B62" s="2">
        <f>PÕHIDISTANTS!A54</f>
        <v>221</v>
      </c>
      <c r="C62" t="str">
        <f>PÕHIDISTANTS!B54</f>
        <v>Lauri Tanner</v>
      </c>
      <c r="D62" s="2">
        <f>PÕHIDISTANTS!C54</f>
        <v>1978</v>
      </c>
      <c r="E62">
        <f>PÕHIDISTANTS!D54</f>
        <v>0</v>
      </c>
      <c r="F62" s="2" t="str">
        <f>PÕHIDISTANTS!E54</f>
        <v>M40</v>
      </c>
      <c r="H62" s="1">
        <f>PÕHIDISTANTS!F54</f>
        <v>0.79583333333333339</v>
      </c>
    </row>
    <row r="63" spans="1:8" x14ac:dyDescent="0.25">
      <c r="A63">
        <v>53</v>
      </c>
      <c r="B63" s="2">
        <f>PÕHIDISTANTS!A55</f>
        <v>218</v>
      </c>
      <c r="C63" t="str">
        <f>PÕHIDISTANTS!B55</f>
        <v>Allan Mihkleson</v>
      </c>
      <c r="D63" s="2">
        <f>PÕHIDISTANTS!C55</f>
        <v>1994</v>
      </c>
      <c r="E63">
        <f>PÕHIDISTANTS!D55</f>
        <v>0</v>
      </c>
      <c r="F63" s="2" t="str">
        <f>PÕHIDISTANTS!E55</f>
        <v>M</v>
      </c>
      <c r="H63" s="1">
        <f>PÕHIDISTANTS!F55</f>
        <v>0.79652777777777783</v>
      </c>
    </row>
    <row r="64" spans="1:8" x14ac:dyDescent="0.25">
      <c r="A64">
        <v>54</v>
      </c>
      <c r="B64" s="2">
        <f>PÕHIDISTANTS!A56</f>
        <v>223</v>
      </c>
      <c r="C64" t="str">
        <f>PÕHIDISTANTS!B56</f>
        <v>Albert Ploom</v>
      </c>
      <c r="D64" s="2">
        <f>PÕHIDISTANTS!C56</f>
        <v>2001</v>
      </c>
      <c r="E64">
        <f>PÕHIDISTANTS!D56</f>
        <v>0</v>
      </c>
      <c r="F64" s="2" t="str">
        <f>PÕHIDISTANTS!E56</f>
        <v>M</v>
      </c>
      <c r="H64" s="1">
        <f>PÕHIDISTANTS!F56</f>
        <v>0.79722222222222217</v>
      </c>
    </row>
    <row r="65" spans="1:8" x14ac:dyDescent="0.25">
      <c r="A65">
        <v>55</v>
      </c>
      <c r="B65" s="2">
        <f>PÕHIDISTANTS!A57</f>
        <v>205</v>
      </c>
      <c r="C65" t="str">
        <f>PÕHIDISTANTS!B57</f>
        <v>Urmas Paejärv</v>
      </c>
      <c r="D65" s="2">
        <f>PÕHIDISTANTS!C57</f>
        <v>1973</v>
      </c>
      <c r="E65" t="str">
        <f>PÕHIDISTANTS!D57</f>
        <v>Triathlon Estonia</v>
      </c>
      <c r="F65" s="2" t="str">
        <f>PÕHIDISTANTS!E57</f>
        <v>M40</v>
      </c>
      <c r="H65" s="1">
        <f>PÕHIDISTANTS!F57</f>
        <v>0.79791666666666661</v>
      </c>
    </row>
    <row r="66" spans="1:8" x14ac:dyDescent="0.25">
      <c r="A66">
        <v>56</v>
      </c>
      <c r="B66" s="2">
        <f>PÕHIDISTANTS!A58</f>
        <v>24</v>
      </c>
      <c r="C66" t="str">
        <f>PÕHIDISTANTS!B58</f>
        <v>Kairit Kaasik</v>
      </c>
      <c r="D66" s="2">
        <f>PÕHIDISTANTS!C58</f>
        <v>1969</v>
      </c>
      <c r="E66">
        <f>PÕHIDISTANTS!D58</f>
        <v>0</v>
      </c>
      <c r="F66" s="2" t="str">
        <f>PÕHIDISTANTS!E58</f>
        <v>N40</v>
      </c>
      <c r="H66" s="1">
        <f>PÕHIDISTANTS!F58</f>
        <v>0.6645833333333333</v>
      </c>
    </row>
    <row r="67" spans="1:8" x14ac:dyDescent="0.25">
      <c r="A67">
        <v>57</v>
      </c>
      <c r="B67" s="2">
        <f>PÕHIDISTANTS!A59</f>
        <v>209</v>
      </c>
      <c r="C67" t="str">
        <f>PÕHIDISTANTS!B59</f>
        <v>Hardi Voomets</v>
      </c>
      <c r="D67" s="2">
        <f>PÕHIDISTANTS!C59</f>
        <v>2003</v>
      </c>
      <c r="E67" t="str">
        <f>PÕHIDISTANTS!D59</f>
        <v>Rapla Jooksuklubi</v>
      </c>
      <c r="F67" s="2" t="str">
        <f>PÕHIDISTANTS!E59</f>
        <v>P18</v>
      </c>
      <c r="H67" s="1">
        <f>PÕHIDISTANTS!F59</f>
        <v>0.80694444444444446</v>
      </c>
    </row>
    <row r="68" spans="1:8" x14ac:dyDescent="0.25">
      <c r="A68">
        <v>58</v>
      </c>
      <c r="B68" s="2">
        <f>PÕHIDISTANTS!A60</f>
        <v>228</v>
      </c>
      <c r="C68" t="str">
        <f>PÕHIDISTANTS!B60</f>
        <v>Ants Einsalu</v>
      </c>
      <c r="D68" s="2">
        <f>PÕHIDISTANTS!C60</f>
        <v>1959</v>
      </c>
      <c r="E68">
        <f>PÕHIDISTANTS!D60</f>
        <v>0</v>
      </c>
      <c r="F68" s="2" t="str">
        <f>PÕHIDISTANTS!E60</f>
        <v>M50</v>
      </c>
      <c r="H68" s="1">
        <f>PÕHIDISTANTS!F60</f>
        <v>0.81041666666666667</v>
      </c>
    </row>
    <row r="69" spans="1:8" x14ac:dyDescent="0.25">
      <c r="A69">
        <v>59</v>
      </c>
      <c r="B69" s="2">
        <f>PÕHIDISTANTS!A61</f>
        <v>207</v>
      </c>
      <c r="C69" t="str">
        <f>PÕHIDISTANTS!B61</f>
        <v>Indrek Kraus</v>
      </c>
      <c r="D69" s="2">
        <f>PÕHIDISTANTS!C61</f>
        <v>1980</v>
      </c>
      <c r="E69" t="str">
        <f>PÕHIDISTANTS!D61</f>
        <v>Rapla Jooksuklubi</v>
      </c>
      <c r="F69" s="2" t="str">
        <f>PÕHIDISTANTS!E61</f>
        <v>M40</v>
      </c>
      <c r="H69" s="1">
        <f>PÕHIDISTANTS!F61</f>
        <v>0.81597222222222221</v>
      </c>
    </row>
    <row r="70" spans="1:8" x14ac:dyDescent="0.25">
      <c r="A70">
        <v>60</v>
      </c>
      <c r="B70" s="2">
        <f>PÕHIDISTANTS!A62</f>
        <v>237</v>
      </c>
      <c r="C70" t="str">
        <f>PÕHIDISTANTS!B62</f>
        <v>Robin Soone</v>
      </c>
      <c r="D70" s="2">
        <f>PÕHIDISTANTS!C62</f>
        <v>2002</v>
      </c>
      <c r="E70" t="str">
        <f>PÕHIDISTANTS!D62</f>
        <v>UP Sport</v>
      </c>
      <c r="F70" s="2" t="str">
        <f>PÕHIDISTANTS!E62</f>
        <v>M</v>
      </c>
      <c r="H70" s="1">
        <f>PÕHIDISTANTS!F62</f>
        <v>0.81944444444444453</v>
      </c>
    </row>
    <row r="71" spans="1:8" x14ac:dyDescent="0.25">
      <c r="A71">
        <v>61</v>
      </c>
      <c r="B71" s="2">
        <f>PÕHIDISTANTS!A63</f>
        <v>236</v>
      </c>
      <c r="C71" t="str">
        <f>PÕHIDISTANTS!B63</f>
        <v>Markus Klais</v>
      </c>
      <c r="D71" s="2">
        <f>PÕHIDISTANTS!C63</f>
        <v>2006</v>
      </c>
      <c r="E71" t="str">
        <f>PÕHIDISTANTS!D63</f>
        <v>UP Sport</v>
      </c>
      <c r="F71" s="2" t="str">
        <f>PÕHIDISTANTS!E63</f>
        <v>P18</v>
      </c>
      <c r="H71" s="1">
        <f>PÕHIDISTANTS!F63</f>
        <v>0.82291666666666663</v>
      </c>
    </row>
    <row r="72" spans="1:8" x14ac:dyDescent="0.25">
      <c r="A72">
        <v>62</v>
      </c>
      <c r="B72" s="2">
        <f>PÕHIDISTANTS!A64</f>
        <v>24</v>
      </c>
      <c r="C72" t="str">
        <f>PÕHIDISTANTS!B64</f>
        <v>Kairit Kaasik</v>
      </c>
      <c r="D72" s="2">
        <f>PÕHIDISTANTS!C64</f>
        <v>1969</v>
      </c>
      <c r="E72">
        <f>PÕHIDISTANTS!D64</f>
        <v>0</v>
      </c>
      <c r="F72" s="2" t="str">
        <f>PÕHIDISTANTS!E64</f>
        <v>N40</v>
      </c>
      <c r="H72" s="1">
        <f>PÕHIDISTANTS!F64</f>
        <v>0.6645833333333333</v>
      </c>
    </row>
    <row r="73" spans="1:8" x14ac:dyDescent="0.25">
      <c r="A73">
        <v>63</v>
      </c>
      <c r="B73" s="2">
        <f>PÕHIDISTANTS!A65</f>
        <v>242</v>
      </c>
      <c r="C73" t="str">
        <f>PÕHIDISTANTS!B65</f>
        <v>Kristo Ehrempreis</v>
      </c>
      <c r="D73" s="2">
        <f>PÕHIDISTANTS!C65</f>
        <v>2006</v>
      </c>
      <c r="E73" t="str">
        <f>PÕHIDISTANTS!D65</f>
        <v>Vesiroos</v>
      </c>
      <c r="F73" s="2" t="str">
        <f>PÕHIDISTANTS!E65</f>
        <v>P18</v>
      </c>
      <c r="H73" s="1">
        <f>PÕHIDISTANTS!F65</f>
        <v>0.82361111111111107</v>
      </c>
    </row>
    <row r="74" spans="1:8" x14ac:dyDescent="0.25">
      <c r="A74">
        <v>64</v>
      </c>
      <c r="B74" s="2">
        <f>PÕHIDISTANTS!A66</f>
        <v>76</v>
      </c>
      <c r="C74" t="str">
        <f>PÕHIDISTANTS!B66</f>
        <v>Lisandra Mäe</v>
      </c>
      <c r="D74" s="2">
        <f>PÕHIDISTANTS!C66</f>
        <v>2009</v>
      </c>
      <c r="E74" t="str">
        <f>PÕHIDISTANTS!D66</f>
        <v>SK Altius</v>
      </c>
      <c r="F74" s="2" t="str">
        <f>PÕHIDISTANTS!E66</f>
        <v>T14</v>
      </c>
      <c r="H74" s="1">
        <f>PÕHIDISTANTS!F66</f>
        <v>0.67291666666666661</v>
      </c>
    </row>
    <row r="75" spans="1:8" x14ac:dyDescent="0.25">
      <c r="A75">
        <v>65</v>
      </c>
      <c r="B75" s="2">
        <f>PÕHIDISTANTS!A67</f>
        <v>9</v>
      </c>
      <c r="C75" t="str">
        <f>PÕHIDISTANTS!B67</f>
        <v>Inge Lukk</v>
      </c>
      <c r="D75" s="2">
        <f>PÕHIDISTANTS!C67</f>
        <v>1964</v>
      </c>
      <c r="E75">
        <f>PÕHIDISTANTS!D67</f>
        <v>0</v>
      </c>
      <c r="F75" s="2" t="str">
        <f>PÕHIDISTANTS!E67</f>
        <v>N40</v>
      </c>
      <c r="H75" s="1">
        <f>PÕHIDISTANTS!F67</f>
        <v>0.6777777777777777</v>
      </c>
    </row>
    <row r="76" spans="1:8" x14ac:dyDescent="0.25">
      <c r="A76">
        <v>66</v>
      </c>
      <c r="B76" s="2">
        <f>PÕHIDISTANTS!A68</f>
        <v>225</v>
      </c>
      <c r="C76" t="str">
        <f>PÕHIDISTANTS!B68</f>
        <v>Kalle Piirioja</v>
      </c>
      <c r="D76" s="2">
        <f>PÕHIDISTANTS!C68</f>
        <v>1971</v>
      </c>
      <c r="E76" t="str">
        <f>PÕHIDISTANTS!D68</f>
        <v>Järva-Jaani RSK</v>
      </c>
      <c r="F76" s="2" t="str">
        <f>PÕHIDISTANTS!E68</f>
        <v>M40</v>
      </c>
      <c r="H76" s="1">
        <f>PÕHIDISTANTS!F68</f>
        <v>0.82777777777777783</v>
      </c>
    </row>
    <row r="77" spans="1:8" x14ac:dyDescent="0.25">
      <c r="A77">
        <v>67</v>
      </c>
      <c r="B77" s="2">
        <f>PÕHIDISTANTS!A69</f>
        <v>7</v>
      </c>
      <c r="C77" t="str">
        <f>PÕHIDISTANTS!B69</f>
        <v>Ievgeniia Rudkovska</v>
      </c>
      <c r="D77" s="2">
        <f>PÕHIDISTANTS!C69</f>
        <v>1990</v>
      </c>
      <c r="E77" t="str">
        <f>PÕHIDISTANTS!D69</f>
        <v>I Love Supersport</v>
      </c>
      <c r="F77" s="2" t="str">
        <f>PÕHIDISTANTS!E69</f>
        <v>N</v>
      </c>
      <c r="H77" s="1">
        <f>PÕHIDISTANTS!F69</f>
        <v>0.70347222222222217</v>
      </c>
    </row>
    <row r="78" spans="1:8" x14ac:dyDescent="0.25">
      <c r="A78">
        <v>68</v>
      </c>
      <c r="B78" s="2">
        <f>PÕHIDISTANTS!A70</f>
        <v>226</v>
      </c>
      <c r="C78" t="str">
        <f>PÕHIDISTANTS!B70</f>
        <v>Mati Särev</v>
      </c>
      <c r="D78" s="2">
        <f>PÕHIDISTANTS!C70</f>
        <v>1982</v>
      </c>
      <c r="E78" t="str">
        <f>PÕHIDISTANTS!D70</f>
        <v>-</v>
      </c>
      <c r="F78" s="2" t="str">
        <f>PÕHIDISTANTS!E70</f>
        <v>M</v>
      </c>
      <c r="H78" s="1">
        <f>PÕHIDISTANTS!F70</f>
        <v>0.85625000000000007</v>
      </c>
    </row>
    <row r="79" spans="1:8" x14ac:dyDescent="0.25">
      <c r="A79">
        <v>69</v>
      </c>
      <c r="B79" s="2">
        <f>PÕHIDISTANTS!A71</f>
        <v>215</v>
      </c>
      <c r="C79" t="str">
        <f>PÕHIDISTANTS!B71</f>
        <v>Rando Marten Evendi</v>
      </c>
      <c r="D79" s="2">
        <f>PÕHIDISTANTS!C71</f>
        <v>2001</v>
      </c>
      <c r="E79" t="str">
        <f>PÕHIDISTANTS!D71</f>
        <v>CFC Spordiklubi</v>
      </c>
      <c r="F79" s="2" t="str">
        <f>PÕHIDISTANTS!E71</f>
        <v>M</v>
      </c>
      <c r="H79" s="1">
        <f>PÕHIDISTANTS!F71</f>
        <v>0.8569444444444444</v>
      </c>
    </row>
    <row r="80" spans="1:8" x14ac:dyDescent="0.25">
      <c r="A80">
        <v>70</v>
      </c>
      <c r="B80" s="2">
        <f>PÕHIDISTANTS!A72</f>
        <v>19</v>
      </c>
      <c r="C80" t="str">
        <f>PÕHIDISTANTS!B72</f>
        <v>Gerda Rosenbladt</v>
      </c>
      <c r="D80" s="2">
        <f>PÕHIDISTANTS!C72</f>
        <v>1987</v>
      </c>
      <c r="E80">
        <f>PÕHIDISTANTS!D72</f>
        <v>0</v>
      </c>
      <c r="F80" s="2" t="str">
        <f>PÕHIDISTANTS!E72</f>
        <v>N</v>
      </c>
      <c r="H80" s="1">
        <f>PÕHIDISTANTS!F72</f>
        <v>0.71250000000000002</v>
      </c>
    </row>
    <row r="81" spans="1:8" x14ac:dyDescent="0.25">
      <c r="A81">
        <v>71</v>
      </c>
      <c r="B81" s="2">
        <f>PÕHIDISTANTS!A73</f>
        <v>231</v>
      </c>
      <c r="C81" t="str">
        <f>PÕHIDISTANTS!B73</f>
        <v>Maksim Jankovski</v>
      </c>
      <c r="D81" s="2">
        <f>PÕHIDISTANTS!C73</f>
        <v>1985</v>
      </c>
      <c r="E81" t="str">
        <f>PÕHIDISTANTS!D73</f>
        <v>24alko.ee</v>
      </c>
      <c r="F81" s="2" t="str">
        <f>PÕHIDISTANTS!E73</f>
        <v>M</v>
      </c>
      <c r="H81" s="1">
        <f>PÕHIDISTANTS!F73</f>
        <v>0.87777777777777777</v>
      </c>
    </row>
    <row r="82" spans="1:8" x14ac:dyDescent="0.25">
      <c r="A82">
        <v>72</v>
      </c>
      <c r="B82" s="2">
        <f>PÕHIDISTANTS!A74</f>
        <v>20</v>
      </c>
      <c r="C82" t="str">
        <f>PÕHIDISTANTS!B74</f>
        <v>Õnne Rosenbladt</v>
      </c>
      <c r="D82" s="2">
        <f>PÕHIDISTANTS!C74</f>
        <v>1969</v>
      </c>
      <c r="E82">
        <f>PÕHIDISTANTS!D74</f>
        <v>0</v>
      </c>
      <c r="F82" s="2" t="str">
        <f>PÕHIDISTANTS!E74</f>
        <v>N40</v>
      </c>
      <c r="H82" s="1">
        <f>PÕHIDISTANTS!F74</f>
        <v>0.71597222222222223</v>
      </c>
    </row>
    <row r="83" spans="1:8" x14ac:dyDescent="0.25">
      <c r="A83">
        <v>73</v>
      </c>
      <c r="B83" s="2">
        <f>PÕHIDISTANTS!A75</f>
        <v>81</v>
      </c>
      <c r="C83" t="str">
        <f>PÕHIDISTANTS!B75</f>
        <v>Sofia Kajak</v>
      </c>
      <c r="D83" s="2">
        <f>PÕHIDISTANTS!C75</f>
        <v>2008</v>
      </c>
      <c r="E83">
        <f>PÕHIDISTANTS!D75</f>
        <v>0</v>
      </c>
      <c r="F83" s="2" t="str">
        <f>PÕHIDISTANTS!E75</f>
        <v>T14</v>
      </c>
      <c r="H83" s="1">
        <f>PÕHIDISTANTS!F75</f>
        <v>0.74375000000000002</v>
      </c>
    </row>
    <row r="84" spans="1:8" x14ac:dyDescent="0.25">
      <c r="A84">
        <v>74</v>
      </c>
      <c r="B84" s="2">
        <f>PÕHIDISTANTS!A76</f>
        <v>224</v>
      </c>
      <c r="C84" t="str">
        <f>PÕHIDISTANTS!B76</f>
        <v>Toomas Paejärv</v>
      </c>
      <c r="D84" s="2">
        <f>PÕHIDISTANTS!C76</f>
        <v>2005</v>
      </c>
      <c r="E84" t="str">
        <f>PÕHIDISTANTS!D76</f>
        <v>Triathlon Estonia</v>
      </c>
      <c r="F84" s="2" t="str">
        <f>PÕHIDISTANTS!E76</f>
        <v>P18</v>
      </c>
      <c r="H84" s="1">
        <f>PÕHIDISTANTS!F76</f>
        <v>0.8881944444444444</v>
      </c>
    </row>
    <row r="85" spans="1:8" x14ac:dyDescent="0.25">
      <c r="A85">
        <v>75</v>
      </c>
      <c r="B85" s="2">
        <f>PÕHIDISTANTS!A77</f>
        <v>253</v>
      </c>
      <c r="C85" t="str">
        <f>PÕHIDISTANTS!B77</f>
        <v>Donatas Narmont</v>
      </c>
      <c r="D85" s="2">
        <f>PÕHIDISTANTS!C77</f>
        <v>1966</v>
      </c>
      <c r="E85">
        <f>PÕHIDISTANTS!D77</f>
        <v>0</v>
      </c>
      <c r="F85" s="2" t="str">
        <f>PÕHIDISTANTS!E77</f>
        <v>M50</v>
      </c>
      <c r="H85" s="1">
        <f>PÕHIDISTANTS!F77</f>
        <v>0.88888888888888884</v>
      </c>
    </row>
    <row r="86" spans="1:8" x14ac:dyDescent="0.25">
      <c r="A86">
        <v>76</v>
      </c>
      <c r="B86" s="2">
        <f>PÕHIDISTANTS!A78</f>
        <v>229</v>
      </c>
      <c r="C86" t="str">
        <f>PÕHIDISTANTS!B78</f>
        <v>Vambo Oolberg</v>
      </c>
      <c r="D86" s="2">
        <f>PÕHIDISTANTS!C78</f>
        <v>1971</v>
      </c>
      <c r="E86">
        <f>PÕHIDISTANTS!D78</f>
        <v>0</v>
      </c>
      <c r="F86" s="2" t="str">
        <f>PÕHIDISTANTS!E78</f>
        <v>M40</v>
      </c>
      <c r="H86" s="1">
        <f>PÕHIDISTANTS!F78</f>
        <v>0.88958333333333339</v>
      </c>
    </row>
    <row r="87" spans="1:8" x14ac:dyDescent="0.25">
      <c r="A87">
        <v>77</v>
      </c>
      <c r="B87" s="2">
        <f>PÕHIDISTANTS!A79</f>
        <v>89</v>
      </c>
      <c r="C87" t="str">
        <f>PÕHIDISTANTS!B79</f>
        <v>Mia Malv</v>
      </c>
      <c r="D87" s="2">
        <f>PÕHIDISTANTS!C79</f>
        <v>2014</v>
      </c>
      <c r="E87" t="str">
        <f>PÕHIDISTANTS!D79</f>
        <v>-</v>
      </c>
      <c r="F87" s="2" t="str">
        <f>PÕHIDISTANTS!E79</f>
        <v>T14</v>
      </c>
      <c r="H87" s="1">
        <f>PÕHIDISTANTS!F79</f>
        <v>0.79861111111111116</v>
      </c>
    </row>
    <row r="88" spans="1:8" x14ac:dyDescent="0.25">
      <c r="A88">
        <v>78</v>
      </c>
      <c r="B88" s="2">
        <f>PÕHIDISTANTS!A80</f>
        <v>72</v>
      </c>
      <c r="C88" t="str">
        <f>PÕHIDISTANTS!B80</f>
        <v>Triinu Paejärv</v>
      </c>
      <c r="D88" s="2">
        <f>PÕHIDISTANTS!C80</f>
        <v>2011</v>
      </c>
      <c r="E88" t="str">
        <f>PÕHIDISTANTS!D80</f>
        <v>Triathlon Estonia</v>
      </c>
      <c r="F88" s="2" t="str">
        <f>PÕHIDISTANTS!E80</f>
        <v>T14</v>
      </c>
      <c r="H88" s="1">
        <f>PÕHIDISTANTS!F80</f>
        <v>0.81319444444444444</v>
      </c>
    </row>
    <row r="89" spans="1:8" x14ac:dyDescent="0.25">
      <c r="A89">
        <v>79</v>
      </c>
      <c r="B89" s="2">
        <f>PÕHIDISTANTS!A81</f>
        <v>247</v>
      </c>
      <c r="C89" t="str">
        <f>PÕHIDISTANTS!B81</f>
        <v>Rain Saar</v>
      </c>
      <c r="D89" s="2">
        <f>PÕHIDISTANTS!C81</f>
        <v>1985</v>
      </c>
      <c r="E89" t="str">
        <f>PÕHIDISTANTS!D81</f>
        <v>-</v>
      </c>
      <c r="F89" s="2" t="str">
        <f>PÕHIDISTANTS!E81</f>
        <v>M</v>
      </c>
      <c r="H89" s="1">
        <f>PÕHIDISTANTS!F81</f>
        <v>0.8979166666666667</v>
      </c>
    </row>
    <row r="90" spans="1:8" x14ac:dyDescent="0.25">
      <c r="A90">
        <v>80</v>
      </c>
      <c r="B90" s="2">
        <f>PÕHIDISTANTS!A82</f>
        <v>74</v>
      </c>
      <c r="C90" t="str">
        <f>PÕHIDISTANTS!B82</f>
        <v>Lisandra Kraus</v>
      </c>
      <c r="D90" s="2">
        <f>PÕHIDISTANTS!C82</f>
        <v>2012</v>
      </c>
      <c r="E90">
        <f>PÕHIDISTANTS!D82</f>
        <v>0</v>
      </c>
      <c r="F90" s="2" t="str">
        <f>PÕHIDISTANTS!E82</f>
        <v>T14</v>
      </c>
      <c r="H90" s="1">
        <f>PÕHIDISTANTS!F82</f>
        <v>0.81388888888888899</v>
      </c>
    </row>
    <row r="91" spans="1:8" x14ac:dyDescent="0.25">
      <c r="A91">
        <v>81</v>
      </c>
      <c r="B91" s="2">
        <f>PÕHIDISTANTS!A83</f>
        <v>3</v>
      </c>
      <c r="C91" t="str">
        <f>PÕHIDISTANTS!B83</f>
        <v>Kristel Kraus</v>
      </c>
      <c r="D91" s="2">
        <f>PÕHIDISTANTS!C83</f>
        <v>1981</v>
      </c>
      <c r="E91" t="str">
        <f>PÕHIDISTANTS!D83</f>
        <v>Rapla Jooksuklubi</v>
      </c>
      <c r="F91" s="2" t="str">
        <f>PÕHIDISTANTS!E83</f>
        <v>N</v>
      </c>
      <c r="H91" s="1">
        <f>PÕHIDISTANTS!F83</f>
        <v>0.81666666666666676</v>
      </c>
    </row>
    <row r="92" spans="1:8" x14ac:dyDescent="0.25">
      <c r="A92">
        <v>82</v>
      </c>
      <c r="B92" s="2">
        <f>PÕHIDISTANTS!A84</f>
        <v>86</v>
      </c>
      <c r="C92" t="str">
        <f>PÕHIDISTANTS!B84</f>
        <v xml:space="preserve">Helery Riidak </v>
      </c>
      <c r="D92" s="2">
        <f>PÕHIDISTANTS!C84</f>
        <v>2003</v>
      </c>
      <c r="E92">
        <f>PÕHIDISTANTS!D84</f>
        <v>0</v>
      </c>
      <c r="F92" s="2" t="str">
        <f>PÕHIDISTANTS!E84</f>
        <v>T18</v>
      </c>
      <c r="H92" s="1">
        <f>PÕHIDISTANTS!F84</f>
        <v>0.82152777777777775</v>
      </c>
    </row>
    <row r="93" spans="1:8" x14ac:dyDescent="0.25">
      <c r="A93">
        <v>83</v>
      </c>
      <c r="B93" s="2">
        <f>PÕHIDISTANTS!A85</f>
        <v>83</v>
      </c>
      <c r="C93" t="str">
        <f>PÕHIDISTANTS!B85</f>
        <v>Pauliine Pesor</v>
      </c>
      <c r="D93" s="2">
        <f>PÕHIDISTANTS!C85</f>
        <v>2010</v>
      </c>
      <c r="E93" t="str">
        <f>PÕHIDISTANTS!D85</f>
        <v>KOMO</v>
      </c>
      <c r="F93" s="2" t="str">
        <f>PÕHIDISTANTS!E85</f>
        <v>T14</v>
      </c>
      <c r="H93" s="1">
        <f>PÕHIDISTANTS!F85</f>
        <v>0.83958333333333324</v>
      </c>
    </row>
    <row r="94" spans="1:8" x14ac:dyDescent="0.25">
      <c r="A94">
        <v>84</v>
      </c>
      <c r="B94" s="2">
        <f>PÕHIDISTANTS!A86</f>
        <v>21</v>
      </c>
      <c r="C94" t="str">
        <f>PÕHIDISTANTS!B86</f>
        <v>Karoliina Hanga</v>
      </c>
      <c r="D94" s="2">
        <f>PÕHIDISTANTS!C86</f>
        <v>1998</v>
      </c>
      <c r="E94" t="str">
        <f>PÕHIDISTANTS!D86</f>
        <v>-</v>
      </c>
      <c r="F94" s="2" t="str">
        <f>PÕHIDISTANTS!E86</f>
        <v>N</v>
      </c>
      <c r="H94" s="1">
        <f>PÕHIDISTANTS!F86</f>
        <v>0.84930555555555554</v>
      </c>
    </row>
    <row r="95" spans="1:8" x14ac:dyDescent="0.25">
      <c r="A95">
        <v>85</v>
      </c>
      <c r="B95" s="2">
        <f>PÕHIDISTANTS!A87</f>
        <v>251</v>
      </c>
      <c r="C95" t="str">
        <f>PÕHIDISTANTS!B87</f>
        <v>Knut Hanga</v>
      </c>
      <c r="D95" s="2">
        <f>PÕHIDISTANTS!C87</f>
        <v>1970</v>
      </c>
      <c r="E95" t="str">
        <f>PÕHIDISTANTS!D87</f>
        <v>-</v>
      </c>
      <c r="F95" s="2" t="str">
        <f>PÕHIDISTANTS!E87</f>
        <v>M50</v>
      </c>
      <c r="H95" s="1">
        <f>PÕHIDISTANTS!F87</f>
        <v>0.90902777777777777</v>
      </c>
    </row>
    <row r="96" spans="1:8" x14ac:dyDescent="0.25">
      <c r="A96">
        <v>86</v>
      </c>
      <c r="B96" s="2">
        <f>PÕHIDISTANTS!A88</f>
        <v>249</v>
      </c>
      <c r="C96" t="str">
        <f>PÕHIDISTANTS!B88</f>
        <v>Gabriel Velberg</v>
      </c>
      <c r="D96" s="2">
        <f>PÕHIDISTANTS!C88</f>
        <v>2006</v>
      </c>
      <c r="E96" t="str">
        <f>PÕHIDISTANTS!D88</f>
        <v>RVK</v>
      </c>
      <c r="F96" s="2" t="str">
        <f>PÕHIDISTANTS!E88</f>
        <v>P18</v>
      </c>
      <c r="H96" s="1">
        <f>PÕHIDISTANTS!F88</f>
        <v>0.91388888888888886</v>
      </c>
    </row>
    <row r="97" spans="1:8" x14ac:dyDescent="0.25">
      <c r="A97">
        <v>87</v>
      </c>
      <c r="B97" s="2">
        <f>PÕHIDISTANTS!A89</f>
        <v>219</v>
      </c>
      <c r="C97" t="str">
        <f>PÕHIDISTANTS!B89</f>
        <v>Argo Puntso</v>
      </c>
      <c r="D97" s="2">
        <f>PÕHIDISTANTS!C89</f>
        <v>1972</v>
      </c>
      <c r="E97" t="str">
        <f>PÕHIDISTANTS!D89</f>
        <v>-</v>
      </c>
      <c r="F97" s="2" t="str">
        <f>PÕHIDISTANTS!E89</f>
        <v>M40</v>
      </c>
      <c r="H97" s="1">
        <f>PÕHIDISTANTS!F89</f>
        <v>0.91527777777777775</v>
      </c>
    </row>
    <row r="98" spans="1:8" x14ac:dyDescent="0.25">
      <c r="A98">
        <v>88</v>
      </c>
      <c r="B98" s="2">
        <f>PÕHIDISTANTS!A90</f>
        <v>254</v>
      </c>
      <c r="C98" t="str">
        <f>PÕHIDISTANTS!B90</f>
        <v>Ragnar Puio</v>
      </c>
      <c r="D98" s="2">
        <f>PÕHIDISTANTS!C90</f>
        <v>2006</v>
      </c>
      <c r="E98" t="str">
        <f>PÕHIDISTANTS!D90</f>
        <v>-</v>
      </c>
      <c r="F98" s="2" t="str">
        <f>PÕHIDISTANTS!E90</f>
        <v>P18</v>
      </c>
      <c r="H98" s="1">
        <f>PÕHIDISTANTS!F90</f>
        <v>0.9277777777777777</v>
      </c>
    </row>
    <row r="99" spans="1:8" x14ac:dyDescent="0.25">
      <c r="A99">
        <v>89</v>
      </c>
      <c r="B99" s="2">
        <f>PÕHIDISTANTS!A91</f>
        <v>259</v>
      </c>
      <c r="C99" t="str">
        <f>PÕHIDISTANTS!B91</f>
        <v>Kevin Starkop</v>
      </c>
      <c r="D99" s="2">
        <f>PÕHIDISTANTS!C91</f>
        <v>1994</v>
      </c>
      <c r="E99">
        <f>PÕHIDISTANTS!D91</f>
        <v>0</v>
      </c>
      <c r="F99" s="2" t="str">
        <f>PÕHIDISTANTS!E91</f>
        <v>M</v>
      </c>
      <c r="H99" s="1">
        <f>PÕHIDISTANTS!F91</f>
        <v>0.93541666666666667</v>
      </c>
    </row>
    <row r="100" spans="1:8" x14ac:dyDescent="0.25">
      <c r="A100">
        <v>90</v>
      </c>
      <c r="B100" s="2">
        <f>PÕHIDISTANTS!A92</f>
        <v>261</v>
      </c>
      <c r="C100" t="str">
        <f>PÕHIDISTANTS!B92</f>
        <v>Andrus Ründal</v>
      </c>
      <c r="D100" s="2">
        <f>PÕHIDISTANTS!C92</f>
        <v>1964</v>
      </c>
      <c r="E100" t="str">
        <f>PÕHIDISTANTS!D92</f>
        <v>Rapla</v>
      </c>
      <c r="F100" s="2" t="str">
        <f>PÕHIDISTANTS!E92</f>
        <v>M50</v>
      </c>
      <c r="H100" s="1">
        <f>PÕHIDISTANTS!F92</f>
        <v>0.93888888888888899</v>
      </c>
    </row>
    <row r="101" spans="1:8" x14ac:dyDescent="0.25">
      <c r="A101">
        <v>91</v>
      </c>
      <c r="B101" s="2">
        <f>PÕHIDISTANTS!A93</f>
        <v>257</v>
      </c>
      <c r="C101" t="str">
        <f>PÕHIDISTANTS!B93</f>
        <v>Mihkel Malv</v>
      </c>
      <c r="D101" s="2">
        <f>PÕHIDISTANTS!C93</f>
        <v>2008</v>
      </c>
      <c r="E101" t="str">
        <f>PÕHIDISTANTS!D93</f>
        <v>-</v>
      </c>
      <c r="F101" s="2" t="str">
        <f>PÕHIDISTANTS!E93</f>
        <v>P14</v>
      </c>
      <c r="H101" s="1">
        <f>PÕHIDISTANTS!F93</f>
        <v>0.94305555555555554</v>
      </c>
    </row>
    <row r="102" spans="1:8" x14ac:dyDescent="0.25">
      <c r="A102">
        <v>92</v>
      </c>
      <c r="B102" s="2">
        <f>PÕHIDISTANTS!A94</f>
        <v>70</v>
      </c>
      <c r="C102" t="str">
        <f>PÕHIDISTANTS!B94</f>
        <v>Janett Lee</v>
      </c>
      <c r="D102" s="2">
        <f>PÕHIDISTANTS!C94</f>
        <v>2012</v>
      </c>
      <c r="E102">
        <f>PÕHIDISTANTS!D94</f>
        <v>0</v>
      </c>
      <c r="F102" s="2" t="str">
        <f>PÕHIDISTANTS!E94</f>
        <v>T14</v>
      </c>
      <c r="H102" s="1">
        <f>PÕHIDISTANTS!F94</f>
        <v>0.85416666666666663</v>
      </c>
    </row>
    <row r="103" spans="1:8" x14ac:dyDescent="0.25">
      <c r="A103">
        <v>93</v>
      </c>
      <c r="B103" s="2">
        <f>PÕHIDISTANTS!A95</f>
        <v>258</v>
      </c>
      <c r="C103" t="str">
        <f>PÕHIDISTANTS!B95</f>
        <v>Aivar Kuusmik</v>
      </c>
      <c r="D103" s="2">
        <f>PÕHIDISTANTS!C95</f>
        <v>1966</v>
      </c>
      <c r="E103" t="str">
        <f>PÕHIDISTANTS!D95</f>
        <v>Saku</v>
      </c>
      <c r="F103" s="2" t="str">
        <f>PÕHIDISTANTS!E95</f>
        <v>M50</v>
      </c>
      <c r="H103" s="1">
        <f>PÕHIDISTANTS!F95</f>
        <v>0.94652777777777775</v>
      </c>
    </row>
    <row r="104" spans="1:8" x14ac:dyDescent="0.25">
      <c r="A104">
        <v>94</v>
      </c>
      <c r="B104" s="2">
        <f>PÕHIDISTANTS!A96</f>
        <v>255</v>
      </c>
      <c r="C104" t="str">
        <f>PÕHIDISTANTS!B96</f>
        <v>Peeter Puio</v>
      </c>
      <c r="D104" s="2">
        <f>PÕHIDISTANTS!C96</f>
        <v>1974</v>
      </c>
      <c r="E104" t="str">
        <f>PÕHIDISTANTS!D96</f>
        <v>-</v>
      </c>
      <c r="F104" s="2" t="str">
        <f>PÕHIDISTANTS!E96</f>
        <v>M40</v>
      </c>
      <c r="H104" s="1">
        <f>PÕHIDISTANTS!F96</f>
        <v>0.95486111111111116</v>
      </c>
    </row>
    <row r="105" spans="1:8" x14ac:dyDescent="0.25">
      <c r="A105">
        <v>95</v>
      </c>
      <c r="B105" s="2">
        <f>PÕHIDISTANTS!A97</f>
        <v>256</v>
      </c>
      <c r="C105" t="str">
        <f>PÕHIDISTANTS!B97</f>
        <v>Madis Malv</v>
      </c>
      <c r="D105" s="2">
        <f>PÕHIDISTANTS!C97</f>
        <v>1976</v>
      </c>
      <c r="E105" t="str">
        <f>PÕHIDISTANTS!D97</f>
        <v>-</v>
      </c>
      <c r="F105" s="2" t="str">
        <f>PÕHIDISTANTS!E97</f>
        <v>M40</v>
      </c>
      <c r="H105" s="1">
        <f>PÕHIDISTANTS!F97</f>
        <v>0.9590277777777777</v>
      </c>
    </row>
    <row r="106" spans="1:8" x14ac:dyDescent="0.25">
      <c r="A106">
        <v>96</v>
      </c>
      <c r="B106" s="2">
        <f>PÕHIDISTANTS!A98</f>
        <v>243</v>
      </c>
      <c r="C106" t="str">
        <f>PÕHIDISTANTS!B98</f>
        <v>Viljar Käämer</v>
      </c>
      <c r="D106" s="2">
        <f>PÕHIDISTANTS!C98</f>
        <v>1989</v>
      </c>
      <c r="E106">
        <f>PÕHIDISTANTS!D98</f>
        <v>0</v>
      </c>
      <c r="F106" s="2" t="str">
        <f>PÕHIDISTANTS!E98</f>
        <v>M</v>
      </c>
      <c r="H106" s="1">
        <f>PÕHIDISTANTS!F98</f>
        <v>1.0354166666666667</v>
      </c>
    </row>
    <row r="107" spans="1:8" x14ac:dyDescent="0.25">
      <c r="A107">
        <v>97</v>
      </c>
      <c r="B107" s="2">
        <f>PÕHIDISTANTS!A99</f>
        <v>235</v>
      </c>
      <c r="C107" t="str">
        <f>PÕHIDISTANTS!B99</f>
        <v>Ergo Lillienberg</v>
      </c>
      <c r="D107" s="2">
        <f>PÕHIDISTANTS!C99</f>
        <v>1974</v>
      </c>
      <c r="E107" t="str">
        <f>PÕHIDISTANTS!D99</f>
        <v>Täppsportlased</v>
      </c>
      <c r="F107" s="2" t="str">
        <f>PÕHIDISTANTS!E99</f>
        <v>M40</v>
      </c>
      <c r="H107" s="1">
        <f>PÕHIDISTANTS!F99</f>
        <v>1.0534722222222224</v>
      </c>
    </row>
    <row r="108" spans="1:8" x14ac:dyDescent="0.25">
      <c r="A108">
        <v>98</v>
      </c>
      <c r="B108" s="2">
        <f>PÕHIDISTANTS!A100</f>
        <v>245</v>
      </c>
      <c r="C108" t="str">
        <f>PÕHIDISTANTS!B100</f>
        <v>Gert Saare</v>
      </c>
      <c r="D108" s="2">
        <f>PÕHIDISTANTS!C100</f>
        <v>1978</v>
      </c>
      <c r="E108" t="str">
        <f>PÕHIDISTANTS!D100</f>
        <v>-</v>
      </c>
      <c r="F108" s="2" t="str">
        <f>PÕHIDISTANTS!E100</f>
        <v>M40</v>
      </c>
      <c r="H108" s="1">
        <f>PÕHIDISTANTS!F100</f>
        <v>1.0597222222222222</v>
      </c>
    </row>
    <row r="109" spans="1:8" x14ac:dyDescent="0.25">
      <c r="A109">
        <v>99</v>
      </c>
      <c r="B109" s="2">
        <f>PÕHIDISTANTS!A101</f>
        <v>204</v>
      </c>
      <c r="C109" t="str">
        <f>PÕHIDISTANTS!B101</f>
        <v>Rain Rauk</v>
      </c>
      <c r="D109" s="2">
        <f>PÕHIDISTANTS!C101</f>
        <v>1981</v>
      </c>
      <c r="E109" t="str">
        <f>PÕHIDISTANTS!D101</f>
        <v>Triathlon Estonia</v>
      </c>
      <c r="F109" s="2" t="str">
        <f>PÕHIDISTANTS!E101</f>
        <v>M</v>
      </c>
      <c r="H109" s="1">
        <f>PÕHIDISTANTS!F101</f>
        <v>1.0777777777777777</v>
      </c>
    </row>
    <row r="110" spans="1:8" x14ac:dyDescent="0.25">
      <c r="A110">
        <v>100</v>
      </c>
      <c r="B110" s="2">
        <f>PÕHIDISTANTS!A102</f>
        <v>80</v>
      </c>
      <c r="C110" t="str">
        <f>PÕHIDISTANTS!B102</f>
        <v>Birgit Triin Kajak</v>
      </c>
      <c r="D110" s="2">
        <f>PÕHIDISTANTS!C102</f>
        <v>2011</v>
      </c>
      <c r="E110" t="str">
        <f>PÕHIDISTANTS!D102</f>
        <v>Rapla Jooksuklubi</v>
      </c>
      <c r="F110" s="2" t="str">
        <f>PÕHIDISTANTS!E102</f>
        <v>T14</v>
      </c>
      <c r="H110" s="1">
        <f>PÕHIDISTANTS!F102</f>
        <v>0.85555555555555562</v>
      </c>
    </row>
    <row r="111" spans="1:8" x14ac:dyDescent="0.25">
      <c r="A111">
        <v>101</v>
      </c>
      <c r="B111" s="2">
        <f>PÕHIDISTANTS!A103</f>
        <v>250</v>
      </c>
      <c r="C111" t="str">
        <f>PÕHIDISTANTS!B103</f>
        <v>Ivo Särak</v>
      </c>
      <c r="D111" s="2">
        <f>PÕHIDISTANTS!C103</f>
        <v>1977</v>
      </c>
      <c r="E111">
        <f>PÕHIDISTANTS!D103</f>
        <v>0</v>
      </c>
      <c r="F111" s="2" t="str">
        <f>PÕHIDISTANTS!E103</f>
        <v>M40</v>
      </c>
      <c r="H111" s="1">
        <f>PÕHIDISTANTS!F103</f>
        <v>1.1055555555555556</v>
      </c>
    </row>
    <row r="112" spans="1:8" x14ac:dyDescent="0.25">
      <c r="A112">
        <v>102</v>
      </c>
      <c r="B112" s="2">
        <f>PÕHIDISTANTS!A104</f>
        <v>246</v>
      </c>
      <c r="C112" t="str">
        <f>PÕHIDISTANTS!B104</f>
        <v>Kalle Kangur</v>
      </c>
      <c r="D112" s="2">
        <f>PÕHIDISTANTS!C104</f>
        <v>1968</v>
      </c>
      <c r="E112">
        <f>PÕHIDISTANTS!D104</f>
        <v>0</v>
      </c>
      <c r="F112" s="2" t="str">
        <f>PÕHIDISTANTS!E104</f>
        <v>M50</v>
      </c>
      <c r="H112" s="1">
        <f>PÕHIDISTANTS!F104</f>
        <v>1.1451388888888889</v>
      </c>
    </row>
    <row r="113" spans="1:8" x14ac:dyDescent="0.25">
      <c r="A113">
        <v>103</v>
      </c>
      <c r="B113" s="2">
        <f>PÕHIDISTANTS!A105</f>
        <v>22</v>
      </c>
      <c r="C113" t="str">
        <f>PÕHIDISTANTS!B105</f>
        <v>Esther Malv</v>
      </c>
      <c r="D113" s="2">
        <f>PÕHIDISTANTS!C105</f>
        <v>1980</v>
      </c>
      <c r="E113" t="str">
        <f>PÕHIDISTANTS!D105</f>
        <v>-</v>
      </c>
      <c r="F113" s="2" t="str">
        <f>PÕHIDISTANTS!E105</f>
        <v>N40</v>
      </c>
      <c r="H113" s="1">
        <f>PÕHIDISTANTS!F105</f>
        <v>0.94027777777777777</v>
      </c>
    </row>
    <row r="114" spans="1:8" x14ac:dyDescent="0.25">
      <c r="A114">
        <v>104</v>
      </c>
      <c r="B114" s="2">
        <f>PÕHIDISTANTS!A106</f>
        <v>88</v>
      </c>
      <c r="C114" t="str">
        <f>PÕHIDISTANTS!B106</f>
        <v>Elisabeth Malv</v>
      </c>
      <c r="D114" s="2">
        <f>PÕHIDISTANTS!C106</f>
        <v>2014</v>
      </c>
      <c r="E114" t="str">
        <f>PÕHIDISTANTS!D106</f>
        <v>-</v>
      </c>
      <c r="F114" s="2" t="str">
        <f>PÕHIDISTANTS!E106</f>
        <v>T14</v>
      </c>
      <c r="H114" s="1">
        <f>PÕHIDISTANTS!F106</f>
        <v>0.94097222222222221</v>
      </c>
    </row>
  </sheetData>
  <mergeCells count="1">
    <mergeCell ref="A1:H1"/>
  </mergeCells>
  <pageMargins left="0.31496062992125984" right="0.31496062992125984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H15" sqref="H15"/>
    </sheetView>
  </sheetViews>
  <sheetFormatPr defaultRowHeight="15" x14ac:dyDescent="0.25"/>
  <cols>
    <col min="1" max="1" width="5.7109375" customWidth="1"/>
    <col min="2" max="2" width="18.28515625" bestFit="1" customWidth="1"/>
    <col min="3" max="3" width="13.7109375" bestFit="1" customWidth="1"/>
    <col min="4" max="4" width="20.5703125" bestFit="1" customWidth="1"/>
    <col min="5" max="5" width="6.28515625" bestFit="1" customWidth="1"/>
    <col min="6" max="6" width="7.140625" bestFit="1" customWidth="1"/>
    <col min="7" max="7" width="8.140625" bestFit="1" customWidth="1"/>
    <col min="8" max="8" width="5.7109375" customWidth="1"/>
    <col min="9" max="9" width="5.5703125" customWidth="1"/>
    <col min="10" max="10" width="17.28515625" bestFit="1" customWidth="1"/>
    <col min="11" max="11" width="13.7109375" bestFit="1" customWidth="1"/>
    <col min="12" max="12" width="22.28515625" customWidth="1"/>
    <col min="13" max="13" width="6.28515625" bestFit="1" customWidth="1"/>
  </cols>
  <sheetData>
    <row r="1" spans="1:15" ht="21" x14ac:dyDescent="0.35">
      <c r="A1" s="44"/>
      <c r="B1" s="44"/>
      <c r="C1" s="44"/>
      <c r="D1" s="44"/>
      <c r="E1" s="44"/>
      <c r="F1" s="44"/>
      <c r="G1" s="9"/>
      <c r="I1" s="23"/>
      <c r="J1" s="23"/>
      <c r="K1" s="23"/>
      <c r="L1" s="23"/>
      <c r="M1" s="23"/>
      <c r="N1" s="23"/>
    </row>
    <row r="2" spans="1:15" x14ac:dyDescent="0.25">
      <c r="A2" s="3" t="s">
        <v>0</v>
      </c>
      <c r="B2" s="3"/>
      <c r="C2" s="3" t="s">
        <v>1</v>
      </c>
      <c r="D2" s="3" t="s">
        <v>4</v>
      </c>
      <c r="E2" s="3" t="s">
        <v>2</v>
      </c>
      <c r="F2" s="10" t="s">
        <v>22</v>
      </c>
      <c r="G2" s="28" t="s">
        <v>3</v>
      </c>
      <c r="I2" s="3" t="s">
        <v>0</v>
      </c>
      <c r="J2" s="3"/>
      <c r="K2" s="3" t="s">
        <v>1</v>
      </c>
      <c r="L2" s="3" t="s">
        <v>4</v>
      </c>
      <c r="M2" s="3" t="s">
        <v>2</v>
      </c>
      <c r="N2" s="10" t="s">
        <v>23</v>
      </c>
      <c r="O2" s="28" t="s">
        <v>3</v>
      </c>
    </row>
    <row r="3" spans="1:15" x14ac:dyDescent="0.25">
      <c r="A3" s="4"/>
      <c r="B3" s="4"/>
      <c r="C3" s="13"/>
      <c r="D3" s="4"/>
      <c r="E3" s="13"/>
      <c r="F3" s="13"/>
      <c r="G3" s="7"/>
      <c r="I3" s="4"/>
      <c r="J3" s="4"/>
      <c r="K3" s="13"/>
      <c r="L3" s="4"/>
      <c r="M3" s="13"/>
      <c r="N3" s="13"/>
      <c r="O3" s="7"/>
    </row>
    <row r="4" spans="1:15" x14ac:dyDescent="0.25">
      <c r="A4" s="5"/>
      <c r="B4" s="5"/>
      <c r="C4" s="14"/>
      <c r="D4" s="5"/>
      <c r="E4" s="14"/>
      <c r="F4" s="14"/>
      <c r="G4" s="8"/>
      <c r="I4" s="5"/>
      <c r="J4" s="5"/>
      <c r="K4" s="14"/>
      <c r="L4" s="5"/>
      <c r="M4" s="14"/>
      <c r="N4" s="14"/>
      <c r="O4" s="8"/>
    </row>
    <row r="5" spans="1:15" x14ac:dyDescent="0.25">
      <c r="A5" s="25"/>
      <c r="B5" s="25"/>
      <c r="C5" s="18"/>
      <c r="D5" s="25"/>
      <c r="E5" s="18"/>
      <c r="F5" s="18"/>
      <c r="G5" s="27"/>
      <c r="I5" s="4"/>
      <c r="J5" s="4"/>
      <c r="K5" s="13"/>
      <c r="L5" s="4"/>
      <c r="M5" s="13"/>
      <c r="N5" s="13"/>
      <c r="O5" s="7"/>
    </row>
    <row r="6" spans="1:15" x14ac:dyDescent="0.25">
      <c r="O6" s="19"/>
    </row>
    <row r="7" spans="1:15" x14ac:dyDescent="0.25">
      <c r="A7" s="3" t="s">
        <v>0</v>
      </c>
      <c r="B7" s="3"/>
      <c r="C7" s="3" t="s">
        <v>1</v>
      </c>
      <c r="D7" s="3" t="s">
        <v>4</v>
      </c>
      <c r="E7" s="3" t="s">
        <v>2</v>
      </c>
      <c r="F7" s="10" t="s">
        <v>24</v>
      </c>
      <c r="G7" s="28" t="s">
        <v>25</v>
      </c>
      <c r="I7" s="3" t="s">
        <v>0</v>
      </c>
      <c r="J7" s="3"/>
      <c r="K7" s="3" t="s">
        <v>1</v>
      </c>
      <c r="L7" s="3" t="s">
        <v>4</v>
      </c>
      <c r="M7" s="3" t="s">
        <v>2</v>
      </c>
      <c r="N7" s="10" t="s">
        <v>24</v>
      </c>
      <c r="O7" s="28" t="s">
        <v>25</v>
      </c>
    </row>
    <row r="8" spans="1:15" x14ac:dyDescent="0.25">
      <c r="A8" s="4"/>
      <c r="B8" s="4"/>
      <c r="C8" s="13"/>
      <c r="D8" s="4"/>
      <c r="E8" s="13"/>
      <c r="F8" s="13"/>
      <c r="G8" s="7"/>
      <c r="I8" s="4"/>
      <c r="J8" s="4"/>
      <c r="K8" s="13"/>
      <c r="L8" s="4"/>
      <c r="M8" s="13"/>
      <c r="N8" s="13"/>
      <c r="O8" s="7"/>
    </row>
    <row r="9" spans="1:15" x14ac:dyDescent="0.25">
      <c r="A9" s="5"/>
      <c r="B9" s="5"/>
      <c r="C9" s="14"/>
      <c r="D9" s="5"/>
      <c r="E9" s="14"/>
      <c r="F9" s="14"/>
      <c r="G9" s="8"/>
      <c r="I9" s="5"/>
      <c r="J9" s="5"/>
      <c r="K9" s="14"/>
      <c r="L9" s="5"/>
      <c r="M9" s="14"/>
      <c r="N9" s="14"/>
      <c r="O9" s="8"/>
    </row>
    <row r="10" spans="1:15" x14ac:dyDescent="0.25">
      <c r="A10" s="25"/>
      <c r="B10" s="25"/>
      <c r="C10" s="18"/>
      <c r="D10" s="25"/>
      <c r="E10" s="18"/>
      <c r="F10" s="18"/>
      <c r="G10" s="27"/>
      <c r="I10" s="25"/>
      <c r="J10" s="25"/>
      <c r="K10" s="18"/>
      <c r="L10" s="25"/>
      <c r="M10" s="18"/>
      <c r="N10" s="18"/>
      <c r="O10" s="27"/>
    </row>
    <row r="11" spans="1:15" x14ac:dyDescent="0.25">
      <c r="O11" s="19"/>
    </row>
    <row r="12" spans="1:15" x14ac:dyDescent="0.25">
      <c r="A12" s="3" t="s">
        <v>0</v>
      </c>
      <c r="B12" s="3"/>
      <c r="C12" s="3" t="s">
        <v>1</v>
      </c>
      <c r="D12" s="3" t="s">
        <v>4</v>
      </c>
      <c r="E12" s="3" t="s">
        <v>2</v>
      </c>
      <c r="F12" s="10" t="s">
        <v>22</v>
      </c>
      <c r="G12" s="28" t="s">
        <v>25</v>
      </c>
      <c r="I12" s="3" t="s">
        <v>0</v>
      </c>
      <c r="J12" s="3"/>
      <c r="K12" s="3" t="s">
        <v>1</v>
      </c>
      <c r="L12" s="3" t="s">
        <v>4</v>
      </c>
      <c r="M12" s="3" t="s">
        <v>2</v>
      </c>
      <c r="N12" s="10" t="s">
        <v>3</v>
      </c>
      <c r="O12" s="19"/>
    </row>
    <row r="13" spans="1:15" x14ac:dyDescent="0.25">
      <c r="A13" s="4"/>
      <c r="B13" s="4"/>
      <c r="C13" s="13"/>
      <c r="D13" s="4"/>
      <c r="E13" s="13"/>
      <c r="F13" s="13"/>
      <c r="G13" s="7"/>
      <c r="I13" s="4"/>
      <c r="J13" s="4"/>
      <c r="K13" s="13"/>
      <c r="L13" s="4"/>
      <c r="M13" s="13"/>
      <c r="N13" s="13"/>
      <c r="O13" s="24"/>
    </row>
    <row r="14" spans="1:15" x14ac:dyDescent="0.25">
      <c r="A14" s="5"/>
      <c r="B14" s="5"/>
      <c r="C14" s="14"/>
      <c r="D14" s="5"/>
      <c r="E14" s="14"/>
      <c r="F14" s="14"/>
      <c r="G14" s="8"/>
      <c r="I14" s="5"/>
      <c r="J14" s="5"/>
      <c r="K14" s="14"/>
      <c r="L14" s="5"/>
      <c r="M14" s="14"/>
      <c r="N14" s="8"/>
      <c r="O14" s="24"/>
    </row>
    <row r="15" spans="1:15" x14ac:dyDescent="0.25">
      <c r="A15" s="4"/>
      <c r="B15" s="4"/>
      <c r="C15" s="13"/>
      <c r="D15" s="4"/>
      <c r="E15" s="13"/>
      <c r="F15" s="13"/>
      <c r="G15" s="7"/>
      <c r="I15" s="4"/>
      <c r="J15" s="4"/>
      <c r="K15" s="13"/>
      <c r="L15" s="4"/>
      <c r="M15" s="13"/>
      <c r="N15" s="7"/>
      <c r="O15" s="24"/>
    </row>
    <row r="16" spans="1:15" x14ac:dyDescent="0.25">
      <c r="O16" s="19"/>
    </row>
    <row r="17" spans="1:15" x14ac:dyDescent="0.25">
      <c r="A17" s="3" t="s">
        <v>0</v>
      </c>
      <c r="B17" s="3"/>
      <c r="C17" s="3" t="s">
        <v>1</v>
      </c>
      <c r="D17" s="3" t="s">
        <v>4</v>
      </c>
      <c r="E17" s="3" t="s">
        <v>2</v>
      </c>
      <c r="F17" s="10" t="s">
        <v>22</v>
      </c>
      <c r="G17" s="28" t="s">
        <v>25</v>
      </c>
      <c r="I17" s="3" t="s">
        <v>0</v>
      </c>
      <c r="J17" s="3"/>
      <c r="K17" s="3" t="s">
        <v>1</v>
      </c>
      <c r="L17" s="3" t="s">
        <v>4</v>
      </c>
      <c r="M17" s="3" t="s">
        <v>2</v>
      </c>
      <c r="N17" s="10" t="s">
        <v>3</v>
      </c>
      <c r="O17" s="19"/>
    </row>
    <row r="18" spans="1:15" x14ac:dyDescent="0.25">
      <c r="A18" s="4"/>
      <c r="B18" s="4"/>
      <c r="C18" s="13"/>
      <c r="D18" s="4"/>
      <c r="E18" s="13"/>
      <c r="F18" s="13"/>
      <c r="G18" s="7"/>
      <c r="I18" s="4"/>
      <c r="J18" s="4"/>
      <c r="K18" s="13"/>
      <c r="L18" s="4"/>
      <c r="M18" s="13"/>
      <c r="N18" s="7"/>
      <c r="O18" s="24"/>
    </row>
    <row r="19" spans="1:15" x14ac:dyDescent="0.25">
      <c r="A19" s="5"/>
      <c r="B19" s="5"/>
      <c r="C19" s="14"/>
      <c r="D19" s="5"/>
      <c r="E19" s="14"/>
      <c r="F19" s="14"/>
      <c r="G19" s="8"/>
      <c r="I19" s="5"/>
      <c r="J19" s="5"/>
      <c r="K19" s="14"/>
      <c r="L19" s="5"/>
      <c r="M19" s="14"/>
      <c r="N19" s="8"/>
      <c r="O19" s="24"/>
    </row>
    <row r="20" spans="1:15" x14ac:dyDescent="0.25">
      <c r="A20" s="4"/>
      <c r="B20" s="4"/>
      <c r="C20" s="13"/>
      <c r="D20" s="4"/>
      <c r="E20" s="13"/>
      <c r="F20" s="13"/>
      <c r="G20" s="7"/>
      <c r="I20" s="4"/>
      <c r="J20" s="4"/>
      <c r="K20" s="13"/>
      <c r="L20" s="4"/>
      <c r="M20" s="13"/>
      <c r="N20" s="7"/>
      <c r="O20" s="24"/>
    </row>
    <row r="21" spans="1:15" x14ac:dyDescent="0.25">
      <c r="O21" s="19"/>
    </row>
    <row r="22" spans="1:15" x14ac:dyDescent="0.25">
      <c r="A22" s="3" t="s">
        <v>0</v>
      </c>
      <c r="B22" s="3"/>
      <c r="C22" s="3" t="s">
        <v>1</v>
      </c>
      <c r="D22" s="3" t="s">
        <v>4</v>
      </c>
      <c r="E22" s="3" t="s">
        <v>2</v>
      </c>
      <c r="F22" s="10" t="s">
        <v>22</v>
      </c>
      <c r="G22" s="28" t="s">
        <v>25</v>
      </c>
      <c r="I22" s="3" t="s">
        <v>0</v>
      </c>
      <c r="J22" s="3"/>
      <c r="K22" s="3" t="s">
        <v>1</v>
      </c>
      <c r="L22" s="3" t="s">
        <v>4</v>
      </c>
      <c r="M22" s="3" t="s">
        <v>2</v>
      </c>
      <c r="N22" s="10" t="s">
        <v>3</v>
      </c>
    </row>
    <row r="23" spans="1:15" x14ac:dyDescent="0.25">
      <c r="A23" s="4"/>
      <c r="B23" s="4"/>
      <c r="C23" s="13"/>
      <c r="D23" s="4"/>
      <c r="E23" s="13"/>
      <c r="F23" s="13"/>
      <c r="G23" s="7"/>
      <c r="I23" s="4"/>
      <c r="J23" s="4"/>
      <c r="K23" s="4"/>
      <c r="L23" s="4"/>
      <c r="M23" s="4"/>
      <c r="N23" s="7"/>
    </row>
    <row r="24" spans="1:15" x14ac:dyDescent="0.25">
      <c r="A24" s="5"/>
      <c r="B24" s="5"/>
      <c r="C24" s="14"/>
      <c r="D24" s="5"/>
      <c r="E24" s="14"/>
      <c r="F24" s="14"/>
      <c r="G24" s="8"/>
      <c r="I24" s="5"/>
      <c r="J24" s="5"/>
      <c r="K24" s="5"/>
      <c r="L24" s="5"/>
      <c r="M24" s="5"/>
      <c r="N24" s="8"/>
    </row>
    <row r="25" spans="1:15" x14ac:dyDescent="0.25">
      <c r="A25" s="4"/>
      <c r="B25" s="4"/>
      <c r="C25" s="13"/>
      <c r="D25" s="4"/>
      <c r="E25" s="13"/>
      <c r="F25" s="13"/>
      <c r="G25" s="7"/>
      <c r="I25" s="4"/>
      <c r="J25" s="4"/>
      <c r="K25" s="4"/>
      <c r="L25" s="4"/>
      <c r="M25" s="4"/>
      <c r="N25" s="7"/>
    </row>
    <row r="27" spans="1:15" x14ac:dyDescent="0.25">
      <c r="A27" s="3" t="s">
        <v>0</v>
      </c>
      <c r="B27" s="3"/>
      <c r="C27" s="3" t="s">
        <v>1</v>
      </c>
      <c r="D27" s="3" t="s">
        <v>4</v>
      </c>
      <c r="E27" s="3" t="s">
        <v>2</v>
      </c>
      <c r="F27" s="10" t="s">
        <v>22</v>
      </c>
      <c r="G27" s="28" t="s">
        <v>25</v>
      </c>
      <c r="I27" s="3" t="s">
        <v>0</v>
      </c>
      <c r="J27" s="3"/>
      <c r="K27" s="3" t="s">
        <v>1</v>
      </c>
      <c r="L27" s="3" t="s">
        <v>4</v>
      </c>
      <c r="M27" s="3" t="s">
        <v>2</v>
      </c>
      <c r="N27" s="10" t="s">
        <v>3</v>
      </c>
    </row>
    <row r="28" spans="1:15" x14ac:dyDescent="0.25">
      <c r="A28" s="4"/>
      <c r="B28" s="4"/>
      <c r="C28" s="13"/>
      <c r="D28" s="4"/>
      <c r="E28" s="13"/>
      <c r="F28" s="13"/>
      <c r="G28" s="7"/>
      <c r="I28" s="4"/>
      <c r="J28" s="4"/>
      <c r="K28" s="4"/>
      <c r="L28" s="4"/>
      <c r="M28" s="4"/>
      <c r="N28" s="7"/>
    </row>
    <row r="29" spans="1:15" x14ac:dyDescent="0.25">
      <c r="A29" s="5"/>
      <c r="B29" s="5"/>
      <c r="C29" s="14"/>
      <c r="D29" s="5"/>
      <c r="E29" s="14"/>
      <c r="F29" s="14"/>
      <c r="G29" s="8"/>
      <c r="I29" s="5"/>
      <c r="J29" s="5"/>
      <c r="K29" s="5"/>
      <c r="L29" s="5"/>
      <c r="M29" s="5"/>
      <c r="N29" s="8"/>
    </row>
    <row r="30" spans="1:15" x14ac:dyDescent="0.25">
      <c r="A30" s="4"/>
      <c r="B30" s="4"/>
      <c r="C30" s="13"/>
      <c r="D30" s="4"/>
      <c r="E30" s="13"/>
      <c r="F30" s="13"/>
      <c r="G30" s="7"/>
      <c r="I30" s="4"/>
      <c r="J30" s="4"/>
      <c r="K30" s="4"/>
      <c r="L30" s="4"/>
      <c r="M30" s="4"/>
      <c r="N30" s="7"/>
    </row>
    <row r="32" spans="1:15" x14ac:dyDescent="0.25">
      <c r="A32" s="3" t="s">
        <v>0</v>
      </c>
      <c r="B32" s="3"/>
      <c r="C32" s="3" t="s">
        <v>1</v>
      </c>
      <c r="D32" s="3" t="s">
        <v>4</v>
      </c>
      <c r="E32" s="3" t="s">
        <v>2</v>
      </c>
      <c r="F32" s="10" t="s">
        <v>22</v>
      </c>
      <c r="G32" s="28" t="s">
        <v>25</v>
      </c>
    </row>
    <row r="33" spans="1:7" x14ac:dyDescent="0.25">
      <c r="A33" s="4"/>
      <c r="B33" s="4"/>
      <c r="C33" s="13"/>
      <c r="D33" s="4"/>
      <c r="E33" s="13"/>
      <c r="F33" s="13"/>
      <c r="G33" s="7"/>
    </row>
    <row r="34" spans="1:7" x14ac:dyDescent="0.25">
      <c r="A34" s="22"/>
      <c r="B34" s="22"/>
      <c r="C34" s="17"/>
      <c r="D34" s="22"/>
      <c r="E34" s="17"/>
      <c r="F34" s="17"/>
      <c r="G34" s="29"/>
    </row>
    <row r="35" spans="1:7" x14ac:dyDescent="0.25">
      <c r="A35" s="13"/>
      <c r="B35" s="13"/>
      <c r="C35" s="13"/>
      <c r="D35" s="13"/>
      <c r="E35" s="13"/>
      <c r="F35" s="15"/>
      <c r="G35" s="15"/>
    </row>
    <row r="37" spans="1:7" x14ac:dyDescent="0.25">
      <c r="A37" s="3" t="s">
        <v>0</v>
      </c>
      <c r="B37" s="3"/>
      <c r="C37" s="3" t="s">
        <v>1</v>
      </c>
      <c r="D37" s="3" t="s">
        <v>4</v>
      </c>
      <c r="E37" s="3" t="s">
        <v>2</v>
      </c>
      <c r="F37" s="10" t="s">
        <v>24</v>
      </c>
      <c r="G37" s="28" t="s">
        <v>25</v>
      </c>
    </row>
    <row r="38" spans="1:7" x14ac:dyDescent="0.25">
      <c r="A38" s="4"/>
      <c r="B38" s="4"/>
      <c r="C38" s="13"/>
      <c r="D38" s="4"/>
      <c r="E38" s="13"/>
      <c r="F38" s="13"/>
      <c r="G38" s="7"/>
    </row>
    <row r="39" spans="1:7" x14ac:dyDescent="0.25">
      <c r="A39" s="5"/>
      <c r="B39" s="5"/>
      <c r="C39" s="14"/>
      <c r="D39" s="5"/>
      <c r="E39" s="14"/>
      <c r="F39" s="14"/>
      <c r="G39" s="8"/>
    </row>
    <row r="40" spans="1:7" x14ac:dyDescent="0.25">
      <c r="A40" s="4"/>
      <c r="B40" s="4"/>
      <c r="C40" s="13"/>
      <c r="D40" s="4"/>
      <c r="E40" s="13"/>
      <c r="F40" s="13"/>
      <c r="G40" s="7"/>
    </row>
    <row r="42" spans="1:7" x14ac:dyDescent="0.25">
      <c r="A42" s="3" t="s">
        <v>0</v>
      </c>
      <c r="B42" s="3"/>
      <c r="C42" s="3" t="s">
        <v>1</v>
      </c>
      <c r="D42" s="3" t="s">
        <v>4</v>
      </c>
      <c r="E42" s="3" t="s">
        <v>2</v>
      </c>
      <c r="F42" s="10" t="s">
        <v>24</v>
      </c>
      <c r="G42" s="28" t="s">
        <v>25</v>
      </c>
    </row>
    <row r="43" spans="1:7" x14ac:dyDescent="0.25">
      <c r="A43" s="4"/>
      <c r="B43" s="4"/>
      <c r="C43" s="13"/>
      <c r="D43" s="4"/>
      <c r="E43" s="13"/>
      <c r="F43" s="15"/>
      <c r="G43" s="15"/>
    </row>
    <row r="44" spans="1:7" x14ac:dyDescent="0.25">
      <c r="A44" s="5"/>
      <c r="B44" s="5"/>
      <c r="C44" s="14"/>
      <c r="D44" s="5"/>
      <c r="E44" s="14"/>
      <c r="F44" s="16"/>
      <c r="G44" s="16"/>
    </row>
    <row r="45" spans="1:7" x14ac:dyDescent="0.25">
      <c r="A45" s="4"/>
      <c r="B45" s="4"/>
      <c r="C45" s="13"/>
      <c r="D45" s="4"/>
      <c r="E45" s="13"/>
      <c r="F45" s="15"/>
      <c r="G45" s="15"/>
    </row>
    <row r="46" spans="1:7" x14ac:dyDescent="0.25">
      <c r="A46" s="13"/>
      <c r="B46" s="13"/>
      <c r="C46" s="13"/>
      <c r="D46" s="13"/>
      <c r="E46" s="13"/>
      <c r="F46" s="15"/>
      <c r="G46" s="15"/>
    </row>
    <row r="47" spans="1:7" x14ac:dyDescent="0.25">
      <c r="A47" s="3" t="s">
        <v>0</v>
      </c>
      <c r="B47" s="3"/>
      <c r="C47" s="3" t="s">
        <v>1</v>
      </c>
      <c r="D47" s="3" t="s">
        <v>4</v>
      </c>
      <c r="E47" s="3" t="s">
        <v>2</v>
      </c>
      <c r="F47" s="10" t="s">
        <v>22</v>
      </c>
      <c r="G47" s="28" t="s">
        <v>25</v>
      </c>
    </row>
    <row r="48" spans="1:7" x14ac:dyDescent="0.25">
      <c r="A48" s="4"/>
      <c r="B48" s="4"/>
      <c r="C48" s="13"/>
      <c r="D48" s="4"/>
      <c r="E48" s="13"/>
      <c r="F48" s="13"/>
      <c r="G48" s="7"/>
    </row>
    <row r="49" spans="1:7" x14ac:dyDescent="0.25">
      <c r="A49" s="5"/>
      <c r="B49" s="5"/>
      <c r="C49" s="14"/>
      <c r="D49" s="5"/>
      <c r="E49" s="14"/>
      <c r="F49" s="14"/>
      <c r="G49" s="8"/>
    </row>
    <row r="50" spans="1:7" x14ac:dyDescent="0.25">
      <c r="A50" s="4"/>
      <c r="B50" s="4"/>
      <c r="C50" s="13"/>
      <c r="D50" s="4"/>
      <c r="E50" s="13"/>
      <c r="F50" s="13"/>
      <c r="G50" s="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9"/>
  <sheetViews>
    <sheetView zoomScale="140" zoomScaleNormal="140" workbookViewId="0">
      <selection activeCell="K39" sqref="K39"/>
    </sheetView>
  </sheetViews>
  <sheetFormatPr defaultRowHeight="15" x14ac:dyDescent="0.25"/>
  <cols>
    <col min="1" max="1" width="5.7109375" bestFit="1" customWidth="1"/>
    <col min="2" max="2" width="20.7109375" customWidth="1"/>
    <col min="4" max="4" width="20.7109375" bestFit="1" customWidth="1"/>
    <col min="9" max="9" width="11.28515625" customWidth="1"/>
    <col min="10" max="10" width="12.7109375" bestFit="1" customWidth="1"/>
    <col min="12" max="12" width="9.7109375" bestFit="1" customWidth="1"/>
  </cols>
  <sheetData>
    <row r="1" spans="1:1020 1028:2044 2052:3068 3076:4092 4100:5116 5124:6140 6148:7164 7172:8188 8196:9212 9220:10236 10244:11260 11268:12284 12292:13308 13316:14332 14340:15356 15364:16380" ht="21" x14ac:dyDescent="0.35">
      <c r="A1" s="44" t="s">
        <v>120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020 1028:2044 2052:3068 3076:4092 4100:5116 5124:6140 6148:7164 7172:8188 8196:9212 9220:10236 10244:11260 11268:12284 12292:13308 13316:14332 14340:15356 15364:16380" x14ac:dyDescent="0.25">
      <c r="A2" t="s">
        <v>0</v>
      </c>
      <c r="B2" t="s">
        <v>7</v>
      </c>
      <c r="C2" t="s">
        <v>10</v>
      </c>
      <c r="D2" t="s">
        <v>4</v>
      </c>
      <c r="E2" t="s">
        <v>2</v>
      </c>
      <c r="F2" s="1" t="s">
        <v>3</v>
      </c>
      <c r="G2" t="s">
        <v>161</v>
      </c>
      <c r="H2" s="12"/>
      <c r="I2" s="12"/>
      <c r="J2" s="12" t="s">
        <v>5</v>
      </c>
      <c r="K2" s="12" t="s">
        <v>6</v>
      </c>
      <c r="L2" s="1" t="s">
        <v>119</v>
      </c>
      <c r="T2" s="1"/>
      <c r="AB2" s="1"/>
      <c r="AJ2" s="1"/>
      <c r="AR2" s="1"/>
      <c r="AZ2" s="1"/>
      <c r="BH2" s="1"/>
      <c r="BP2" s="1"/>
      <c r="BX2" s="1"/>
      <c r="CF2" s="1"/>
      <c r="CN2" s="1"/>
      <c r="CV2" s="1"/>
      <c r="DD2" s="1"/>
      <c r="DL2" s="1"/>
      <c r="DT2" s="1"/>
      <c r="EB2" s="1"/>
      <c r="EJ2" s="1"/>
      <c r="ER2" s="1"/>
      <c r="EZ2" s="1"/>
      <c r="FH2" s="1"/>
      <c r="FP2" s="1"/>
      <c r="FX2" s="1"/>
      <c r="GF2" s="1"/>
      <c r="GN2" s="1"/>
      <c r="GV2" s="1"/>
      <c r="HD2" s="1"/>
      <c r="HL2" s="1"/>
      <c r="HT2" s="1"/>
      <c r="IB2" s="1"/>
      <c r="IJ2" s="1"/>
      <c r="IR2" s="1"/>
      <c r="IZ2" s="1"/>
      <c r="JH2" s="1"/>
      <c r="JP2" s="1"/>
      <c r="JX2" s="1"/>
      <c r="KF2" s="1"/>
      <c r="KN2" s="1"/>
      <c r="KV2" s="1"/>
      <c r="LD2" s="1"/>
      <c r="LL2" s="1"/>
      <c r="LT2" s="1"/>
      <c r="MB2" s="1"/>
      <c r="MJ2" s="1"/>
      <c r="MR2" s="1"/>
      <c r="MZ2" s="1"/>
      <c r="NH2" s="1"/>
      <c r="NP2" s="1"/>
      <c r="NX2" s="1"/>
      <c r="OF2" s="1"/>
      <c r="ON2" s="1"/>
      <c r="OV2" s="1"/>
      <c r="PD2" s="1"/>
      <c r="PL2" s="1"/>
      <c r="PT2" s="1"/>
      <c r="QB2" s="1"/>
      <c r="QJ2" s="1"/>
      <c r="QR2" s="1"/>
      <c r="QZ2" s="1"/>
      <c r="RH2" s="1"/>
      <c r="RP2" s="1"/>
      <c r="RX2" s="1"/>
      <c r="SF2" s="1"/>
      <c r="SN2" s="1"/>
      <c r="SV2" s="1"/>
      <c r="TD2" s="1"/>
      <c r="TL2" s="1"/>
      <c r="TT2" s="1"/>
      <c r="UB2" s="1"/>
      <c r="UJ2" s="1"/>
      <c r="UR2" s="1"/>
      <c r="UZ2" s="1"/>
      <c r="VH2" s="1"/>
      <c r="VP2" s="1"/>
      <c r="VX2" s="1"/>
      <c r="WF2" s="1"/>
      <c r="WN2" s="1"/>
      <c r="WV2" s="1"/>
      <c r="XD2" s="1"/>
      <c r="XL2" s="1"/>
      <c r="XT2" s="1"/>
      <c r="YB2" s="1"/>
      <c r="YJ2" s="1"/>
      <c r="YR2" s="1"/>
      <c r="YZ2" s="1"/>
      <c r="ZH2" s="1"/>
      <c r="ZP2" s="1"/>
      <c r="ZX2" s="1"/>
      <c r="AAF2" s="1"/>
      <c r="AAN2" s="1"/>
      <c r="AAV2" s="1"/>
      <c r="ABD2" s="1"/>
      <c r="ABL2" s="1"/>
      <c r="ABT2" s="1"/>
      <c r="ACB2" s="1"/>
      <c r="ACJ2" s="1"/>
      <c r="ACR2" s="1"/>
      <c r="ACZ2" s="1"/>
      <c r="ADH2" s="1"/>
      <c r="ADP2" s="1"/>
      <c r="ADX2" s="1"/>
      <c r="AEF2" s="1"/>
      <c r="AEN2" s="1"/>
      <c r="AEV2" s="1"/>
      <c r="AFD2" s="1"/>
      <c r="AFL2" s="1"/>
      <c r="AFT2" s="1"/>
      <c r="AGB2" s="1"/>
      <c r="AGJ2" s="1"/>
      <c r="AGR2" s="1"/>
      <c r="AGZ2" s="1"/>
      <c r="AHH2" s="1"/>
      <c r="AHP2" s="1"/>
      <c r="AHX2" s="1"/>
      <c r="AIF2" s="1"/>
      <c r="AIN2" s="1"/>
      <c r="AIV2" s="1"/>
      <c r="AJD2" s="1"/>
      <c r="AJL2" s="1"/>
      <c r="AJT2" s="1"/>
      <c r="AKB2" s="1"/>
      <c r="AKJ2" s="1"/>
      <c r="AKR2" s="1"/>
      <c r="AKZ2" s="1"/>
      <c r="ALH2" s="1"/>
      <c r="ALP2" s="1"/>
      <c r="ALX2" s="1"/>
      <c r="AMF2" s="1"/>
      <c r="AMN2" s="1"/>
      <c r="AMV2" s="1"/>
      <c r="AND2" s="1"/>
      <c r="ANL2" s="1"/>
      <c r="ANT2" s="1"/>
      <c r="AOB2" s="1"/>
      <c r="AOJ2" s="1"/>
      <c r="AOR2" s="1"/>
      <c r="AOZ2" s="1"/>
      <c r="APH2" s="1"/>
      <c r="APP2" s="1"/>
      <c r="APX2" s="1"/>
      <c r="AQF2" s="1"/>
      <c r="AQN2" s="1"/>
      <c r="AQV2" s="1"/>
      <c r="ARD2" s="1"/>
      <c r="ARL2" s="1"/>
      <c r="ART2" s="1"/>
      <c r="ASB2" s="1"/>
      <c r="ASJ2" s="1"/>
      <c r="ASR2" s="1"/>
      <c r="ASZ2" s="1"/>
      <c r="ATH2" s="1"/>
      <c r="ATP2" s="1"/>
      <c r="ATX2" s="1"/>
      <c r="AUF2" s="1"/>
      <c r="AUN2" s="1"/>
      <c r="AUV2" s="1"/>
      <c r="AVD2" s="1"/>
      <c r="AVL2" s="1"/>
      <c r="AVT2" s="1"/>
      <c r="AWB2" s="1"/>
      <c r="AWJ2" s="1"/>
      <c r="AWR2" s="1"/>
      <c r="AWZ2" s="1"/>
      <c r="AXH2" s="1"/>
      <c r="AXP2" s="1"/>
      <c r="AXX2" s="1"/>
      <c r="AYF2" s="1"/>
      <c r="AYN2" s="1"/>
      <c r="AYV2" s="1"/>
      <c r="AZD2" s="1"/>
      <c r="AZL2" s="1"/>
      <c r="AZT2" s="1"/>
      <c r="BAB2" s="1"/>
      <c r="BAJ2" s="1"/>
      <c r="BAR2" s="1"/>
      <c r="BAZ2" s="1"/>
      <c r="BBH2" s="1"/>
      <c r="BBP2" s="1"/>
      <c r="BBX2" s="1"/>
      <c r="BCF2" s="1"/>
      <c r="BCN2" s="1"/>
      <c r="BCV2" s="1"/>
      <c r="BDD2" s="1"/>
      <c r="BDL2" s="1"/>
      <c r="BDT2" s="1"/>
      <c r="BEB2" s="1"/>
      <c r="BEJ2" s="1"/>
      <c r="BER2" s="1"/>
      <c r="BEZ2" s="1"/>
      <c r="BFH2" s="1"/>
      <c r="BFP2" s="1"/>
      <c r="BFX2" s="1"/>
      <c r="BGF2" s="1"/>
      <c r="BGN2" s="1"/>
      <c r="BGV2" s="1"/>
      <c r="BHD2" s="1"/>
      <c r="BHL2" s="1"/>
      <c r="BHT2" s="1"/>
      <c r="BIB2" s="1"/>
      <c r="BIJ2" s="1"/>
      <c r="BIR2" s="1"/>
      <c r="BIZ2" s="1"/>
      <c r="BJH2" s="1"/>
      <c r="BJP2" s="1"/>
      <c r="BJX2" s="1"/>
      <c r="BKF2" s="1"/>
      <c r="BKN2" s="1"/>
      <c r="BKV2" s="1"/>
      <c r="BLD2" s="1"/>
      <c r="BLL2" s="1"/>
      <c r="BLT2" s="1"/>
      <c r="BMB2" s="1"/>
      <c r="BMJ2" s="1"/>
      <c r="BMR2" s="1"/>
      <c r="BMZ2" s="1"/>
      <c r="BNH2" s="1"/>
      <c r="BNP2" s="1"/>
      <c r="BNX2" s="1"/>
      <c r="BOF2" s="1"/>
      <c r="BON2" s="1"/>
      <c r="BOV2" s="1"/>
      <c r="BPD2" s="1"/>
      <c r="BPL2" s="1"/>
      <c r="BPT2" s="1"/>
      <c r="BQB2" s="1"/>
      <c r="BQJ2" s="1"/>
      <c r="BQR2" s="1"/>
      <c r="BQZ2" s="1"/>
      <c r="BRH2" s="1"/>
      <c r="BRP2" s="1"/>
      <c r="BRX2" s="1"/>
      <c r="BSF2" s="1"/>
      <c r="BSN2" s="1"/>
      <c r="BSV2" s="1"/>
      <c r="BTD2" s="1"/>
      <c r="BTL2" s="1"/>
      <c r="BTT2" s="1"/>
      <c r="BUB2" s="1"/>
      <c r="BUJ2" s="1"/>
      <c r="BUR2" s="1"/>
      <c r="BUZ2" s="1"/>
      <c r="BVH2" s="1"/>
      <c r="BVP2" s="1"/>
      <c r="BVX2" s="1"/>
      <c r="BWF2" s="1"/>
      <c r="BWN2" s="1"/>
      <c r="BWV2" s="1"/>
      <c r="BXD2" s="1"/>
      <c r="BXL2" s="1"/>
      <c r="BXT2" s="1"/>
      <c r="BYB2" s="1"/>
      <c r="BYJ2" s="1"/>
      <c r="BYR2" s="1"/>
      <c r="BYZ2" s="1"/>
      <c r="BZH2" s="1"/>
      <c r="BZP2" s="1"/>
      <c r="BZX2" s="1"/>
      <c r="CAF2" s="1"/>
      <c r="CAN2" s="1"/>
      <c r="CAV2" s="1"/>
      <c r="CBD2" s="1"/>
      <c r="CBL2" s="1"/>
      <c r="CBT2" s="1"/>
      <c r="CCB2" s="1"/>
      <c r="CCJ2" s="1"/>
      <c r="CCR2" s="1"/>
      <c r="CCZ2" s="1"/>
      <c r="CDH2" s="1"/>
      <c r="CDP2" s="1"/>
      <c r="CDX2" s="1"/>
      <c r="CEF2" s="1"/>
      <c r="CEN2" s="1"/>
      <c r="CEV2" s="1"/>
      <c r="CFD2" s="1"/>
      <c r="CFL2" s="1"/>
      <c r="CFT2" s="1"/>
      <c r="CGB2" s="1"/>
      <c r="CGJ2" s="1"/>
      <c r="CGR2" s="1"/>
      <c r="CGZ2" s="1"/>
      <c r="CHH2" s="1"/>
      <c r="CHP2" s="1"/>
      <c r="CHX2" s="1"/>
      <c r="CIF2" s="1"/>
      <c r="CIN2" s="1"/>
      <c r="CIV2" s="1"/>
      <c r="CJD2" s="1"/>
      <c r="CJL2" s="1"/>
      <c r="CJT2" s="1"/>
      <c r="CKB2" s="1"/>
      <c r="CKJ2" s="1"/>
      <c r="CKR2" s="1"/>
      <c r="CKZ2" s="1"/>
      <c r="CLH2" s="1"/>
      <c r="CLP2" s="1"/>
      <c r="CLX2" s="1"/>
      <c r="CMF2" s="1"/>
      <c r="CMN2" s="1"/>
      <c r="CMV2" s="1"/>
      <c r="CND2" s="1"/>
      <c r="CNL2" s="1"/>
      <c r="CNT2" s="1"/>
      <c r="COB2" s="1"/>
      <c r="COJ2" s="1"/>
      <c r="COR2" s="1"/>
      <c r="COZ2" s="1"/>
      <c r="CPH2" s="1"/>
      <c r="CPP2" s="1"/>
      <c r="CPX2" s="1"/>
      <c r="CQF2" s="1"/>
      <c r="CQN2" s="1"/>
      <c r="CQV2" s="1"/>
      <c r="CRD2" s="1"/>
      <c r="CRL2" s="1"/>
      <c r="CRT2" s="1"/>
      <c r="CSB2" s="1"/>
      <c r="CSJ2" s="1"/>
      <c r="CSR2" s="1"/>
      <c r="CSZ2" s="1"/>
      <c r="CTH2" s="1"/>
      <c r="CTP2" s="1"/>
      <c r="CTX2" s="1"/>
      <c r="CUF2" s="1"/>
      <c r="CUN2" s="1"/>
      <c r="CUV2" s="1"/>
      <c r="CVD2" s="1"/>
      <c r="CVL2" s="1"/>
      <c r="CVT2" s="1"/>
      <c r="CWB2" s="1"/>
      <c r="CWJ2" s="1"/>
      <c r="CWR2" s="1"/>
      <c r="CWZ2" s="1"/>
      <c r="CXH2" s="1"/>
      <c r="CXP2" s="1"/>
      <c r="CXX2" s="1"/>
      <c r="CYF2" s="1"/>
      <c r="CYN2" s="1"/>
      <c r="CYV2" s="1"/>
      <c r="CZD2" s="1"/>
      <c r="CZL2" s="1"/>
      <c r="CZT2" s="1"/>
      <c r="DAB2" s="1"/>
      <c r="DAJ2" s="1"/>
      <c r="DAR2" s="1"/>
      <c r="DAZ2" s="1"/>
      <c r="DBH2" s="1"/>
      <c r="DBP2" s="1"/>
      <c r="DBX2" s="1"/>
      <c r="DCF2" s="1"/>
      <c r="DCN2" s="1"/>
      <c r="DCV2" s="1"/>
      <c r="DDD2" s="1"/>
      <c r="DDL2" s="1"/>
      <c r="DDT2" s="1"/>
      <c r="DEB2" s="1"/>
      <c r="DEJ2" s="1"/>
      <c r="DER2" s="1"/>
      <c r="DEZ2" s="1"/>
      <c r="DFH2" s="1"/>
      <c r="DFP2" s="1"/>
      <c r="DFX2" s="1"/>
      <c r="DGF2" s="1"/>
      <c r="DGN2" s="1"/>
      <c r="DGV2" s="1"/>
      <c r="DHD2" s="1"/>
      <c r="DHL2" s="1"/>
      <c r="DHT2" s="1"/>
      <c r="DIB2" s="1"/>
      <c r="DIJ2" s="1"/>
      <c r="DIR2" s="1"/>
      <c r="DIZ2" s="1"/>
      <c r="DJH2" s="1"/>
      <c r="DJP2" s="1"/>
      <c r="DJX2" s="1"/>
      <c r="DKF2" s="1"/>
      <c r="DKN2" s="1"/>
      <c r="DKV2" s="1"/>
      <c r="DLD2" s="1"/>
      <c r="DLL2" s="1"/>
      <c r="DLT2" s="1"/>
      <c r="DMB2" s="1"/>
      <c r="DMJ2" s="1"/>
      <c r="DMR2" s="1"/>
      <c r="DMZ2" s="1"/>
      <c r="DNH2" s="1"/>
      <c r="DNP2" s="1"/>
      <c r="DNX2" s="1"/>
      <c r="DOF2" s="1"/>
      <c r="DON2" s="1"/>
      <c r="DOV2" s="1"/>
      <c r="DPD2" s="1"/>
      <c r="DPL2" s="1"/>
      <c r="DPT2" s="1"/>
      <c r="DQB2" s="1"/>
      <c r="DQJ2" s="1"/>
      <c r="DQR2" s="1"/>
      <c r="DQZ2" s="1"/>
      <c r="DRH2" s="1"/>
      <c r="DRP2" s="1"/>
      <c r="DRX2" s="1"/>
      <c r="DSF2" s="1"/>
      <c r="DSN2" s="1"/>
      <c r="DSV2" s="1"/>
      <c r="DTD2" s="1"/>
      <c r="DTL2" s="1"/>
      <c r="DTT2" s="1"/>
      <c r="DUB2" s="1"/>
      <c r="DUJ2" s="1"/>
      <c r="DUR2" s="1"/>
      <c r="DUZ2" s="1"/>
      <c r="DVH2" s="1"/>
      <c r="DVP2" s="1"/>
      <c r="DVX2" s="1"/>
      <c r="DWF2" s="1"/>
      <c r="DWN2" s="1"/>
      <c r="DWV2" s="1"/>
      <c r="DXD2" s="1"/>
      <c r="DXL2" s="1"/>
      <c r="DXT2" s="1"/>
      <c r="DYB2" s="1"/>
      <c r="DYJ2" s="1"/>
      <c r="DYR2" s="1"/>
      <c r="DYZ2" s="1"/>
      <c r="DZH2" s="1"/>
      <c r="DZP2" s="1"/>
      <c r="DZX2" s="1"/>
      <c r="EAF2" s="1"/>
      <c r="EAN2" s="1"/>
      <c r="EAV2" s="1"/>
      <c r="EBD2" s="1"/>
      <c r="EBL2" s="1"/>
      <c r="EBT2" s="1"/>
      <c r="ECB2" s="1"/>
      <c r="ECJ2" s="1"/>
      <c r="ECR2" s="1"/>
      <c r="ECZ2" s="1"/>
      <c r="EDH2" s="1"/>
      <c r="EDP2" s="1"/>
      <c r="EDX2" s="1"/>
      <c r="EEF2" s="1"/>
      <c r="EEN2" s="1"/>
      <c r="EEV2" s="1"/>
      <c r="EFD2" s="1"/>
      <c r="EFL2" s="1"/>
      <c r="EFT2" s="1"/>
      <c r="EGB2" s="1"/>
      <c r="EGJ2" s="1"/>
      <c r="EGR2" s="1"/>
      <c r="EGZ2" s="1"/>
      <c r="EHH2" s="1"/>
      <c r="EHP2" s="1"/>
      <c r="EHX2" s="1"/>
      <c r="EIF2" s="1"/>
      <c r="EIN2" s="1"/>
      <c r="EIV2" s="1"/>
      <c r="EJD2" s="1"/>
      <c r="EJL2" s="1"/>
      <c r="EJT2" s="1"/>
      <c r="EKB2" s="1"/>
      <c r="EKJ2" s="1"/>
      <c r="EKR2" s="1"/>
      <c r="EKZ2" s="1"/>
      <c r="ELH2" s="1"/>
      <c r="ELP2" s="1"/>
      <c r="ELX2" s="1"/>
      <c r="EMF2" s="1"/>
      <c r="EMN2" s="1"/>
      <c r="EMV2" s="1"/>
      <c r="END2" s="1"/>
      <c r="ENL2" s="1"/>
      <c r="ENT2" s="1"/>
      <c r="EOB2" s="1"/>
      <c r="EOJ2" s="1"/>
      <c r="EOR2" s="1"/>
      <c r="EOZ2" s="1"/>
      <c r="EPH2" s="1"/>
      <c r="EPP2" s="1"/>
      <c r="EPX2" s="1"/>
      <c r="EQF2" s="1"/>
      <c r="EQN2" s="1"/>
      <c r="EQV2" s="1"/>
      <c r="ERD2" s="1"/>
      <c r="ERL2" s="1"/>
      <c r="ERT2" s="1"/>
      <c r="ESB2" s="1"/>
      <c r="ESJ2" s="1"/>
      <c r="ESR2" s="1"/>
      <c r="ESZ2" s="1"/>
      <c r="ETH2" s="1"/>
      <c r="ETP2" s="1"/>
      <c r="ETX2" s="1"/>
      <c r="EUF2" s="1"/>
      <c r="EUN2" s="1"/>
      <c r="EUV2" s="1"/>
      <c r="EVD2" s="1"/>
      <c r="EVL2" s="1"/>
      <c r="EVT2" s="1"/>
      <c r="EWB2" s="1"/>
      <c r="EWJ2" s="1"/>
      <c r="EWR2" s="1"/>
      <c r="EWZ2" s="1"/>
      <c r="EXH2" s="1"/>
      <c r="EXP2" s="1"/>
      <c r="EXX2" s="1"/>
      <c r="EYF2" s="1"/>
      <c r="EYN2" s="1"/>
      <c r="EYV2" s="1"/>
      <c r="EZD2" s="1"/>
      <c r="EZL2" s="1"/>
      <c r="EZT2" s="1"/>
      <c r="FAB2" s="1"/>
      <c r="FAJ2" s="1"/>
      <c r="FAR2" s="1"/>
      <c r="FAZ2" s="1"/>
      <c r="FBH2" s="1"/>
      <c r="FBP2" s="1"/>
      <c r="FBX2" s="1"/>
      <c r="FCF2" s="1"/>
      <c r="FCN2" s="1"/>
      <c r="FCV2" s="1"/>
      <c r="FDD2" s="1"/>
      <c r="FDL2" s="1"/>
      <c r="FDT2" s="1"/>
      <c r="FEB2" s="1"/>
      <c r="FEJ2" s="1"/>
      <c r="FER2" s="1"/>
      <c r="FEZ2" s="1"/>
      <c r="FFH2" s="1"/>
      <c r="FFP2" s="1"/>
      <c r="FFX2" s="1"/>
      <c r="FGF2" s="1"/>
      <c r="FGN2" s="1"/>
      <c r="FGV2" s="1"/>
      <c r="FHD2" s="1"/>
      <c r="FHL2" s="1"/>
      <c r="FHT2" s="1"/>
      <c r="FIB2" s="1"/>
      <c r="FIJ2" s="1"/>
      <c r="FIR2" s="1"/>
      <c r="FIZ2" s="1"/>
      <c r="FJH2" s="1"/>
      <c r="FJP2" s="1"/>
      <c r="FJX2" s="1"/>
      <c r="FKF2" s="1"/>
      <c r="FKN2" s="1"/>
      <c r="FKV2" s="1"/>
      <c r="FLD2" s="1"/>
      <c r="FLL2" s="1"/>
      <c r="FLT2" s="1"/>
      <c r="FMB2" s="1"/>
      <c r="FMJ2" s="1"/>
      <c r="FMR2" s="1"/>
      <c r="FMZ2" s="1"/>
      <c r="FNH2" s="1"/>
      <c r="FNP2" s="1"/>
      <c r="FNX2" s="1"/>
      <c r="FOF2" s="1"/>
      <c r="FON2" s="1"/>
      <c r="FOV2" s="1"/>
      <c r="FPD2" s="1"/>
      <c r="FPL2" s="1"/>
      <c r="FPT2" s="1"/>
      <c r="FQB2" s="1"/>
      <c r="FQJ2" s="1"/>
      <c r="FQR2" s="1"/>
      <c r="FQZ2" s="1"/>
      <c r="FRH2" s="1"/>
      <c r="FRP2" s="1"/>
      <c r="FRX2" s="1"/>
      <c r="FSF2" s="1"/>
      <c r="FSN2" s="1"/>
      <c r="FSV2" s="1"/>
      <c r="FTD2" s="1"/>
      <c r="FTL2" s="1"/>
      <c r="FTT2" s="1"/>
      <c r="FUB2" s="1"/>
      <c r="FUJ2" s="1"/>
      <c r="FUR2" s="1"/>
      <c r="FUZ2" s="1"/>
      <c r="FVH2" s="1"/>
      <c r="FVP2" s="1"/>
      <c r="FVX2" s="1"/>
      <c r="FWF2" s="1"/>
      <c r="FWN2" s="1"/>
      <c r="FWV2" s="1"/>
      <c r="FXD2" s="1"/>
      <c r="FXL2" s="1"/>
      <c r="FXT2" s="1"/>
      <c r="FYB2" s="1"/>
      <c r="FYJ2" s="1"/>
      <c r="FYR2" s="1"/>
      <c r="FYZ2" s="1"/>
      <c r="FZH2" s="1"/>
      <c r="FZP2" s="1"/>
      <c r="FZX2" s="1"/>
      <c r="GAF2" s="1"/>
      <c r="GAN2" s="1"/>
      <c r="GAV2" s="1"/>
      <c r="GBD2" s="1"/>
      <c r="GBL2" s="1"/>
      <c r="GBT2" s="1"/>
      <c r="GCB2" s="1"/>
      <c r="GCJ2" s="1"/>
      <c r="GCR2" s="1"/>
      <c r="GCZ2" s="1"/>
      <c r="GDH2" s="1"/>
      <c r="GDP2" s="1"/>
      <c r="GDX2" s="1"/>
      <c r="GEF2" s="1"/>
      <c r="GEN2" s="1"/>
      <c r="GEV2" s="1"/>
      <c r="GFD2" s="1"/>
      <c r="GFL2" s="1"/>
      <c r="GFT2" s="1"/>
      <c r="GGB2" s="1"/>
      <c r="GGJ2" s="1"/>
      <c r="GGR2" s="1"/>
      <c r="GGZ2" s="1"/>
      <c r="GHH2" s="1"/>
      <c r="GHP2" s="1"/>
      <c r="GHX2" s="1"/>
      <c r="GIF2" s="1"/>
      <c r="GIN2" s="1"/>
      <c r="GIV2" s="1"/>
      <c r="GJD2" s="1"/>
      <c r="GJL2" s="1"/>
      <c r="GJT2" s="1"/>
      <c r="GKB2" s="1"/>
      <c r="GKJ2" s="1"/>
      <c r="GKR2" s="1"/>
      <c r="GKZ2" s="1"/>
      <c r="GLH2" s="1"/>
      <c r="GLP2" s="1"/>
      <c r="GLX2" s="1"/>
      <c r="GMF2" s="1"/>
      <c r="GMN2" s="1"/>
      <c r="GMV2" s="1"/>
      <c r="GND2" s="1"/>
      <c r="GNL2" s="1"/>
      <c r="GNT2" s="1"/>
      <c r="GOB2" s="1"/>
      <c r="GOJ2" s="1"/>
      <c r="GOR2" s="1"/>
      <c r="GOZ2" s="1"/>
      <c r="GPH2" s="1"/>
      <c r="GPP2" s="1"/>
      <c r="GPX2" s="1"/>
      <c r="GQF2" s="1"/>
      <c r="GQN2" s="1"/>
      <c r="GQV2" s="1"/>
      <c r="GRD2" s="1"/>
      <c r="GRL2" s="1"/>
      <c r="GRT2" s="1"/>
      <c r="GSB2" s="1"/>
      <c r="GSJ2" s="1"/>
      <c r="GSR2" s="1"/>
      <c r="GSZ2" s="1"/>
      <c r="GTH2" s="1"/>
      <c r="GTP2" s="1"/>
      <c r="GTX2" s="1"/>
      <c r="GUF2" s="1"/>
      <c r="GUN2" s="1"/>
      <c r="GUV2" s="1"/>
      <c r="GVD2" s="1"/>
      <c r="GVL2" s="1"/>
      <c r="GVT2" s="1"/>
      <c r="GWB2" s="1"/>
      <c r="GWJ2" s="1"/>
      <c r="GWR2" s="1"/>
      <c r="GWZ2" s="1"/>
      <c r="GXH2" s="1"/>
      <c r="GXP2" s="1"/>
      <c r="GXX2" s="1"/>
      <c r="GYF2" s="1"/>
      <c r="GYN2" s="1"/>
      <c r="GYV2" s="1"/>
      <c r="GZD2" s="1"/>
      <c r="GZL2" s="1"/>
      <c r="GZT2" s="1"/>
      <c r="HAB2" s="1"/>
      <c r="HAJ2" s="1"/>
      <c r="HAR2" s="1"/>
      <c r="HAZ2" s="1"/>
      <c r="HBH2" s="1"/>
      <c r="HBP2" s="1"/>
      <c r="HBX2" s="1"/>
      <c r="HCF2" s="1"/>
      <c r="HCN2" s="1"/>
      <c r="HCV2" s="1"/>
      <c r="HDD2" s="1"/>
      <c r="HDL2" s="1"/>
      <c r="HDT2" s="1"/>
      <c r="HEB2" s="1"/>
      <c r="HEJ2" s="1"/>
      <c r="HER2" s="1"/>
      <c r="HEZ2" s="1"/>
      <c r="HFH2" s="1"/>
      <c r="HFP2" s="1"/>
      <c r="HFX2" s="1"/>
      <c r="HGF2" s="1"/>
      <c r="HGN2" s="1"/>
      <c r="HGV2" s="1"/>
      <c r="HHD2" s="1"/>
      <c r="HHL2" s="1"/>
      <c r="HHT2" s="1"/>
      <c r="HIB2" s="1"/>
      <c r="HIJ2" s="1"/>
      <c r="HIR2" s="1"/>
      <c r="HIZ2" s="1"/>
      <c r="HJH2" s="1"/>
      <c r="HJP2" s="1"/>
      <c r="HJX2" s="1"/>
      <c r="HKF2" s="1"/>
      <c r="HKN2" s="1"/>
      <c r="HKV2" s="1"/>
      <c r="HLD2" s="1"/>
      <c r="HLL2" s="1"/>
      <c r="HLT2" s="1"/>
      <c r="HMB2" s="1"/>
      <c r="HMJ2" s="1"/>
      <c r="HMR2" s="1"/>
      <c r="HMZ2" s="1"/>
      <c r="HNH2" s="1"/>
      <c r="HNP2" s="1"/>
      <c r="HNX2" s="1"/>
      <c r="HOF2" s="1"/>
      <c r="HON2" s="1"/>
      <c r="HOV2" s="1"/>
      <c r="HPD2" s="1"/>
      <c r="HPL2" s="1"/>
      <c r="HPT2" s="1"/>
      <c r="HQB2" s="1"/>
      <c r="HQJ2" s="1"/>
      <c r="HQR2" s="1"/>
      <c r="HQZ2" s="1"/>
      <c r="HRH2" s="1"/>
      <c r="HRP2" s="1"/>
      <c r="HRX2" s="1"/>
      <c r="HSF2" s="1"/>
      <c r="HSN2" s="1"/>
      <c r="HSV2" s="1"/>
      <c r="HTD2" s="1"/>
      <c r="HTL2" s="1"/>
      <c r="HTT2" s="1"/>
      <c r="HUB2" s="1"/>
      <c r="HUJ2" s="1"/>
      <c r="HUR2" s="1"/>
      <c r="HUZ2" s="1"/>
      <c r="HVH2" s="1"/>
      <c r="HVP2" s="1"/>
      <c r="HVX2" s="1"/>
      <c r="HWF2" s="1"/>
      <c r="HWN2" s="1"/>
      <c r="HWV2" s="1"/>
      <c r="HXD2" s="1"/>
      <c r="HXL2" s="1"/>
      <c r="HXT2" s="1"/>
      <c r="HYB2" s="1"/>
      <c r="HYJ2" s="1"/>
      <c r="HYR2" s="1"/>
      <c r="HYZ2" s="1"/>
      <c r="HZH2" s="1"/>
      <c r="HZP2" s="1"/>
      <c r="HZX2" s="1"/>
      <c r="IAF2" s="1"/>
      <c r="IAN2" s="1"/>
      <c r="IAV2" s="1"/>
      <c r="IBD2" s="1"/>
      <c r="IBL2" s="1"/>
      <c r="IBT2" s="1"/>
      <c r="ICB2" s="1"/>
      <c r="ICJ2" s="1"/>
      <c r="ICR2" s="1"/>
      <c r="ICZ2" s="1"/>
      <c r="IDH2" s="1"/>
      <c r="IDP2" s="1"/>
      <c r="IDX2" s="1"/>
      <c r="IEF2" s="1"/>
      <c r="IEN2" s="1"/>
      <c r="IEV2" s="1"/>
      <c r="IFD2" s="1"/>
      <c r="IFL2" s="1"/>
      <c r="IFT2" s="1"/>
      <c r="IGB2" s="1"/>
      <c r="IGJ2" s="1"/>
      <c r="IGR2" s="1"/>
      <c r="IGZ2" s="1"/>
      <c r="IHH2" s="1"/>
      <c r="IHP2" s="1"/>
      <c r="IHX2" s="1"/>
      <c r="IIF2" s="1"/>
      <c r="IIN2" s="1"/>
      <c r="IIV2" s="1"/>
      <c r="IJD2" s="1"/>
      <c r="IJL2" s="1"/>
      <c r="IJT2" s="1"/>
      <c r="IKB2" s="1"/>
      <c r="IKJ2" s="1"/>
      <c r="IKR2" s="1"/>
      <c r="IKZ2" s="1"/>
      <c r="ILH2" s="1"/>
      <c r="ILP2" s="1"/>
      <c r="ILX2" s="1"/>
      <c r="IMF2" s="1"/>
      <c r="IMN2" s="1"/>
      <c r="IMV2" s="1"/>
      <c r="IND2" s="1"/>
      <c r="INL2" s="1"/>
      <c r="INT2" s="1"/>
      <c r="IOB2" s="1"/>
      <c r="IOJ2" s="1"/>
      <c r="IOR2" s="1"/>
      <c r="IOZ2" s="1"/>
      <c r="IPH2" s="1"/>
      <c r="IPP2" s="1"/>
      <c r="IPX2" s="1"/>
      <c r="IQF2" s="1"/>
      <c r="IQN2" s="1"/>
      <c r="IQV2" s="1"/>
      <c r="IRD2" s="1"/>
      <c r="IRL2" s="1"/>
      <c r="IRT2" s="1"/>
      <c r="ISB2" s="1"/>
      <c r="ISJ2" s="1"/>
      <c r="ISR2" s="1"/>
      <c r="ISZ2" s="1"/>
      <c r="ITH2" s="1"/>
      <c r="ITP2" s="1"/>
      <c r="ITX2" s="1"/>
      <c r="IUF2" s="1"/>
      <c r="IUN2" s="1"/>
      <c r="IUV2" s="1"/>
      <c r="IVD2" s="1"/>
      <c r="IVL2" s="1"/>
      <c r="IVT2" s="1"/>
      <c r="IWB2" s="1"/>
      <c r="IWJ2" s="1"/>
      <c r="IWR2" s="1"/>
      <c r="IWZ2" s="1"/>
      <c r="IXH2" s="1"/>
      <c r="IXP2" s="1"/>
      <c r="IXX2" s="1"/>
      <c r="IYF2" s="1"/>
      <c r="IYN2" s="1"/>
      <c r="IYV2" s="1"/>
      <c r="IZD2" s="1"/>
      <c r="IZL2" s="1"/>
      <c r="IZT2" s="1"/>
      <c r="JAB2" s="1"/>
      <c r="JAJ2" s="1"/>
      <c r="JAR2" s="1"/>
      <c r="JAZ2" s="1"/>
      <c r="JBH2" s="1"/>
      <c r="JBP2" s="1"/>
      <c r="JBX2" s="1"/>
      <c r="JCF2" s="1"/>
      <c r="JCN2" s="1"/>
      <c r="JCV2" s="1"/>
      <c r="JDD2" s="1"/>
      <c r="JDL2" s="1"/>
      <c r="JDT2" s="1"/>
      <c r="JEB2" s="1"/>
      <c r="JEJ2" s="1"/>
      <c r="JER2" s="1"/>
      <c r="JEZ2" s="1"/>
      <c r="JFH2" s="1"/>
      <c r="JFP2" s="1"/>
      <c r="JFX2" s="1"/>
      <c r="JGF2" s="1"/>
      <c r="JGN2" s="1"/>
      <c r="JGV2" s="1"/>
      <c r="JHD2" s="1"/>
      <c r="JHL2" s="1"/>
      <c r="JHT2" s="1"/>
      <c r="JIB2" s="1"/>
      <c r="JIJ2" s="1"/>
      <c r="JIR2" s="1"/>
      <c r="JIZ2" s="1"/>
      <c r="JJH2" s="1"/>
      <c r="JJP2" s="1"/>
      <c r="JJX2" s="1"/>
      <c r="JKF2" s="1"/>
      <c r="JKN2" s="1"/>
      <c r="JKV2" s="1"/>
      <c r="JLD2" s="1"/>
      <c r="JLL2" s="1"/>
      <c r="JLT2" s="1"/>
      <c r="JMB2" s="1"/>
      <c r="JMJ2" s="1"/>
      <c r="JMR2" s="1"/>
      <c r="JMZ2" s="1"/>
      <c r="JNH2" s="1"/>
      <c r="JNP2" s="1"/>
      <c r="JNX2" s="1"/>
      <c r="JOF2" s="1"/>
      <c r="JON2" s="1"/>
      <c r="JOV2" s="1"/>
      <c r="JPD2" s="1"/>
      <c r="JPL2" s="1"/>
      <c r="JPT2" s="1"/>
      <c r="JQB2" s="1"/>
      <c r="JQJ2" s="1"/>
      <c r="JQR2" s="1"/>
      <c r="JQZ2" s="1"/>
      <c r="JRH2" s="1"/>
      <c r="JRP2" s="1"/>
      <c r="JRX2" s="1"/>
      <c r="JSF2" s="1"/>
      <c r="JSN2" s="1"/>
      <c r="JSV2" s="1"/>
      <c r="JTD2" s="1"/>
      <c r="JTL2" s="1"/>
      <c r="JTT2" s="1"/>
      <c r="JUB2" s="1"/>
      <c r="JUJ2" s="1"/>
      <c r="JUR2" s="1"/>
      <c r="JUZ2" s="1"/>
      <c r="JVH2" s="1"/>
      <c r="JVP2" s="1"/>
      <c r="JVX2" s="1"/>
      <c r="JWF2" s="1"/>
      <c r="JWN2" s="1"/>
      <c r="JWV2" s="1"/>
      <c r="JXD2" s="1"/>
      <c r="JXL2" s="1"/>
      <c r="JXT2" s="1"/>
      <c r="JYB2" s="1"/>
      <c r="JYJ2" s="1"/>
      <c r="JYR2" s="1"/>
      <c r="JYZ2" s="1"/>
      <c r="JZH2" s="1"/>
      <c r="JZP2" s="1"/>
      <c r="JZX2" s="1"/>
      <c r="KAF2" s="1"/>
      <c r="KAN2" s="1"/>
      <c r="KAV2" s="1"/>
      <c r="KBD2" s="1"/>
      <c r="KBL2" s="1"/>
      <c r="KBT2" s="1"/>
      <c r="KCB2" s="1"/>
      <c r="KCJ2" s="1"/>
      <c r="KCR2" s="1"/>
      <c r="KCZ2" s="1"/>
      <c r="KDH2" s="1"/>
      <c r="KDP2" s="1"/>
      <c r="KDX2" s="1"/>
      <c r="KEF2" s="1"/>
      <c r="KEN2" s="1"/>
      <c r="KEV2" s="1"/>
      <c r="KFD2" s="1"/>
      <c r="KFL2" s="1"/>
      <c r="KFT2" s="1"/>
      <c r="KGB2" s="1"/>
      <c r="KGJ2" s="1"/>
      <c r="KGR2" s="1"/>
      <c r="KGZ2" s="1"/>
      <c r="KHH2" s="1"/>
      <c r="KHP2" s="1"/>
      <c r="KHX2" s="1"/>
      <c r="KIF2" s="1"/>
      <c r="KIN2" s="1"/>
      <c r="KIV2" s="1"/>
      <c r="KJD2" s="1"/>
      <c r="KJL2" s="1"/>
      <c r="KJT2" s="1"/>
      <c r="KKB2" s="1"/>
      <c r="KKJ2" s="1"/>
      <c r="KKR2" s="1"/>
      <c r="KKZ2" s="1"/>
      <c r="KLH2" s="1"/>
      <c r="KLP2" s="1"/>
      <c r="KLX2" s="1"/>
      <c r="KMF2" s="1"/>
      <c r="KMN2" s="1"/>
      <c r="KMV2" s="1"/>
      <c r="KND2" s="1"/>
      <c r="KNL2" s="1"/>
      <c r="KNT2" s="1"/>
      <c r="KOB2" s="1"/>
      <c r="KOJ2" s="1"/>
      <c r="KOR2" s="1"/>
      <c r="KOZ2" s="1"/>
      <c r="KPH2" s="1"/>
      <c r="KPP2" s="1"/>
      <c r="KPX2" s="1"/>
      <c r="KQF2" s="1"/>
      <c r="KQN2" s="1"/>
      <c r="KQV2" s="1"/>
      <c r="KRD2" s="1"/>
      <c r="KRL2" s="1"/>
      <c r="KRT2" s="1"/>
      <c r="KSB2" s="1"/>
      <c r="KSJ2" s="1"/>
      <c r="KSR2" s="1"/>
      <c r="KSZ2" s="1"/>
      <c r="KTH2" s="1"/>
      <c r="KTP2" s="1"/>
      <c r="KTX2" s="1"/>
      <c r="KUF2" s="1"/>
      <c r="KUN2" s="1"/>
      <c r="KUV2" s="1"/>
      <c r="KVD2" s="1"/>
      <c r="KVL2" s="1"/>
      <c r="KVT2" s="1"/>
      <c r="KWB2" s="1"/>
      <c r="KWJ2" s="1"/>
      <c r="KWR2" s="1"/>
      <c r="KWZ2" s="1"/>
      <c r="KXH2" s="1"/>
      <c r="KXP2" s="1"/>
      <c r="KXX2" s="1"/>
      <c r="KYF2" s="1"/>
      <c r="KYN2" s="1"/>
      <c r="KYV2" s="1"/>
      <c r="KZD2" s="1"/>
      <c r="KZL2" s="1"/>
      <c r="KZT2" s="1"/>
      <c r="LAB2" s="1"/>
      <c r="LAJ2" s="1"/>
      <c r="LAR2" s="1"/>
      <c r="LAZ2" s="1"/>
      <c r="LBH2" s="1"/>
      <c r="LBP2" s="1"/>
      <c r="LBX2" s="1"/>
      <c r="LCF2" s="1"/>
      <c r="LCN2" s="1"/>
      <c r="LCV2" s="1"/>
      <c r="LDD2" s="1"/>
      <c r="LDL2" s="1"/>
      <c r="LDT2" s="1"/>
      <c r="LEB2" s="1"/>
      <c r="LEJ2" s="1"/>
      <c r="LER2" s="1"/>
      <c r="LEZ2" s="1"/>
      <c r="LFH2" s="1"/>
      <c r="LFP2" s="1"/>
      <c r="LFX2" s="1"/>
      <c r="LGF2" s="1"/>
      <c r="LGN2" s="1"/>
      <c r="LGV2" s="1"/>
      <c r="LHD2" s="1"/>
      <c r="LHL2" s="1"/>
      <c r="LHT2" s="1"/>
      <c r="LIB2" s="1"/>
      <c r="LIJ2" s="1"/>
      <c r="LIR2" s="1"/>
      <c r="LIZ2" s="1"/>
      <c r="LJH2" s="1"/>
      <c r="LJP2" s="1"/>
      <c r="LJX2" s="1"/>
      <c r="LKF2" s="1"/>
      <c r="LKN2" s="1"/>
      <c r="LKV2" s="1"/>
      <c r="LLD2" s="1"/>
      <c r="LLL2" s="1"/>
      <c r="LLT2" s="1"/>
      <c r="LMB2" s="1"/>
      <c r="LMJ2" s="1"/>
      <c r="LMR2" s="1"/>
      <c r="LMZ2" s="1"/>
      <c r="LNH2" s="1"/>
      <c r="LNP2" s="1"/>
      <c r="LNX2" s="1"/>
      <c r="LOF2" s="1"/>
      <c r="LON2" s="1"/>
      <c r="LOV2" s="1"/>
      <c r="LPD2" s="1"/>
      <c r="LPL2" s="1"/>
      <c r="LPT2" s="1"/>
      <c r="LQB2" s="1"/>
      <c r="LQJ2" s="1"/>
      <c r="LQR2" s="1"/>
      <c r="LQZ2" s="1"/>
      <c r="LRH2" s="1"/>
      <c r="LRP2" s="1"/>
      <c r="LRX2" s="1"/>
      <c r="LSF2" s="1"/>
      <c r="LSN2" s="1"/>
      <c r="LSV2" s="1"/>
      <c r="LTD2" s="1"/>
      <c r="LTL2" s="1"/>
      <c r="LTT2" s="1"/>
      <c r="LUB2" s="1"/>
      <c r="LUJ2" s="1"/>
      <c r="LUR2" s="1"/>
      <c r="LUZ2" s="1"/>
      <c r="LVH2" s="1"/>
      <c r="LVP2" s="1"/>
      <c r="LVX2" s="1"/>
      <c r="LWF2" s="1"/>
      <c r="LWN2" s="1"/>
      <c r="LWV2" s="1"/>
      <c r="LXD2" s="1"/>
      <c r="LXL2" s="1"/>
      <c r="LXT2" s="1"/>
      <c r="LYB2" s="1"/>
      <c r="LYJ2" s="1"/>
      <c r="LYR2" s="1"/>
      <c r="LYZ2" s="1"/>
      <c r="LZH2" s="1"/>
      <c r="LZP2" s="1"/>
      <c r="LZX2" s="1"/>
      <c r="MAF2" s="1"/>
      <c r="MAN2" s="1"/>
      <c r="MAV2" s="1"/>
      <c r="MBD2" s="1"/>
      <c r="MBL2" s="1"/>
      <c r="MBT2" s="1"/>
      <c r="MCB2" s="1"/>
      <c r="MCJ2" s="1"/>
      <c r="MCR2" s="1"/>
      <c r="MCZ2" s="1"/>
      <c r="MDH2" s="1"/>
      <c r="MDP2" s="1"/>
      <c r="MDX2" s="1"/>
      <c r="MEF2" s="1"/>
      <c r="MEN2" s="1"/>
      <c r="MEV2" s="1"/>
      <c r="MFD2" s="1"/>
      <c r="MFL2" s="1"/>
      <c r="MFT2" s="1"/>
      <c r="MGB2" s="1"/>
      <c r="MGJ2" s="1"/>
      <c r="MGR2" s="1"/>
      <c r="MGZ2" s="1"/>
      <c r="MHH2" s="1"/>
      <c r="MHP2" s="1"/>
      <c r="MHX2" s="1"/>
      <c r="MIF2" s="1"/>
      <c r="MIN2" s="1"/>
      <c r="MIV2" s="1"/>
      <c r="MJD2" s="1"/>
      <c r="MJL2" s="1"/>
      <c r="MJT2" s="1"/>
      <c r="MKB2" s="1"/>
      <c r="MKJ2" s="1"/>
      <c r="MKR2" s="1"/>
      <c r="MKZ2" s="1"/>
      <c r="MLH2" s="1"/>
      <c r="MLP2" s="1"/>
      <c r="MLX2" s="1"/>
      <c r="MMF2" s="1"/>
      <c r="MMN2" s="1"/>
      <c r="MMV2" s="1"/>
      <c r="MND2" s="1"/>
      <c r="MNL2" s="1"/>
      <c r="MNT2" s="1"/>
      <c r="MOB2" s="1"/>
      <c r="MOJ2" s="1"/>
      <c r="MOR2" s="1"/>
      <c r="MOZ2" s="1"/>
      <c r="MPH2" s="1"/>
      <c r="MPP2" s="1"/>
      <c r="MPX2" s="1"/>
      <c r="MQF2" s="1"/>
      <c r="MQN2" s="1"/>
      <c r="MQV2" s="1"/>
      <c r="MRD2" s="1"/>
      <c r="MRL2" s="1"/>
      <c r="MRT2" s="1"/>
      <c r="MSB2" s="1"/>
      <c r="MSJ2" s="1"/>
      <c r="MSR2" s="1"/>
      <c r="MSZ2" s="1"/>
      <c r="MTH2" s="1"/>
      <c r="MTP2" s="1"/>
      <c r="MTX2" s="1"/>
      <c r="MUF2" s="1"/>
      <c r="MUN2" s="1"/>
      <c r="MUV2" s="1"/>
      <c r="MVD2" s="1"/>
      <c r="MVL2" s="1"/>
      <c r="MVT2" s="1"/>
      <c r="MWB2" s="1"/>
      <c r="MWJ2" s="1"/>
      <c r="MWR2" s="1"/>
      <c r="MWZ2" s="1"/>
      <c r="MXH2" s="1"/>
      <c r="MXP2" s="1"/>
      <c r="MXX2" s="1"/>
      <c r="MYF2" s="1"/>
      <c r="MYN2" s="1"/>
      <c r="MYV2" s="1"/>
      <c r="MZD2" s="1"/>
      <c r="MZL2" s="1"/>
      <c r="MZT2" s="1"/>
      <c r="NAB2" s="1"/>
      <c r="NAJ2" s="1"/>
      <c r="NAR2" s="1"/>
      <c r="NAZ2" s="1"/>
      <c r="NBH2" s="1"/>
      <c r="NBP2" s="1"/>
      <c r="NBX2" s="1"/>
      <c r="NCF2" s="1"/>
      <c r="NCN2" s="1"/>
      <c r="NCV2" s="1"/>
      <c r="NDD2" s="1"/>
      <c r="NDL2" s="1"/>
      <c r="NDT2" s="1"/>
      <c r="NEB2" s="1"/>
      <c r="NEJ2" s="1"/>
      <c r="NER2" s="1"/>
      <c r="NEZ2" s="1"/>
      <c r="NFH2" s="1"/>
      <c r="NFP2" s="1"/>
      <c r="NFX2" s="1"/>
      <c r="NGF2" s="1"/>
      <c r="NGN2" s="1"/>
      <c r="NGV2" s="1"/>
      <c r="NHD2" s="1"/>
      <c r="NHL2" s="1"/>
      <c r="NHT2" s="1"/>
      <c r="NIB2" s="1"/>
      <c r="NIJ2" s="1"/>
      <c r="NIR2" s="1"/>
      <c r="NIZ2" s="1"/>
      <c r="NJH2" s="1"/>
      <c r="NJP2" s="1"/>
      <c r="NJX2" s="1"/>
      <c r="NKF2" s="1"/>
      <c r="NKN2" s="1"/>
      <c r="NKV2" s="1"/>
      <c r="NLD2" s="1"/>
      <c r="NLL2" s="1"/>
      <c r="NLT2" s="1"/>
      <c r="NMB2" s="1"/>
      <c r="NMJ2" s="1"/>
      <c r="NMR2" s="1"/>
      <c r="NMZ2" s="1"/>
      <c r="NNH2" s="1"/>
      <c r="NNP2" s="1"/>
      <c r="NNX2" s="1"/>
      <c r="NOF2" s="1"/>
      <c r="NON2" s="1"/>
      <c r="NOV2" s="1"/>
      <c r="NPD2" s="1"/>
      <c r="NPL2" s="1"/>
      <c r="NPT2" s="1"/>
      <c r="NQB2" s="1"/>
      <c r="NQJ2" s="1"/>
      <c r="NQR2" s="1"/>
      <c r="NQZ2" s="1"/>
      <c r="NRH2" s="1"/>
      <c r="NRP2" s="1"/>
      <c r="NRX2" s="1"/>
      <c r="NSF2" s="1"/>
      <c r="NSN2" s="1"/>
      <c r="NSV2" s="1"/>
      <c r="NTD2" s="1"/>
      <c r="NTL2" s="1"/>
      <c r="NTT2" s="1"/>
      <c r="NUB2" s="1"/>
      <c r="NUJ2" s="1"/>
      <c r="NUR2" s="1"/>
      <c r="NUZ2" s="1"/>
      <c r="NVH2" s="1"/>
      <c r="NVP2" s="1"/>
      <c r="NVX2" s="1"/>
      <c r="NWF2" s="1"/>
      <c r="NWN2" s="1"/>
      <c r="NWV2" s="1"/>
      <c r="NXD2" s="1"/>
      <c r="NXL2" s="1"/>
      <c r="NXT2" s="1"/>
      <c r="NYB2" s="1"/>
      <c r="NYJ2" s="1"/>
      <c r="NYR2" s="1"/>
      <c r="NYZ2" s="1"/>
      <c r="NZH2" s="1"/>
      <c r="NZP2" s="1"/>
      <c r="NZX2" s="1"/>
      <c r="OAF2" s="1"/>
      <c r="OAN2" s="1"/>
      <c r="OAV2" s="1"/>
      <c r="OBD2" s="1"/>
      <c r="OBL2" s="1"/>
      <c r="OBT2" s="1"/>
      <c r="OCB2" s="1"/>
      <c r="OCJ2" s="1"/>
      <c r="OCR2" s="1"/>
      <c r="OCZ2" s="1"/>
      <c r="ODH2" s="1"/>
      <c r="ODP2" s="1"/>
      <c r="ODX2" s="1"/>
      <c r="OEF2" s="1"/>
      <c r="OEN2" s="1"/>
      <c r="OEV2" s="1"/>
      <c r="OFD2" s="1"/>
      <c r="OFL2" s="1"/>
      <c r="OFT2" s="1"/>
      <c r="OGB2" s="1"/>
      <c r="OGJ2" s="1"/>
      <c r="OGR2" s="1"/>
      <c r="OGZ2" s="1"/>
      <c r="OHH2" s="1"/>
      <c r="OHP2" s="1"/>
      <c r="OHX2" s="1"/>
      <c r="OIF2" s="1"/>
      <c r="OIN2" s="1"/>
      <c r="OIV2" s="1"/>
      <c r="OJD2" s="1"/>
      <c r="OJL2" s="1"/>
      <c r="OJT2" s="1"/>
      <c r="OKB2" s="1"/>
      <c r="OKJ2" s="1"/>
      <c r="OKR2" s="1"/>
      <c r="OKZ2" s="1"/>
      <c r="OLH2" s="1"/>
      <c r="OLP2" s="1"/>
      <c r="OLX2" s="1"/>
      <c r="OMF2" s="1"/>
      <c r="OMN2" s="1"/>
      <c r="OMV2" s="1"/>
      <c r="OND2" s="1"/>
      <c r="ONL2" s="1"/>
      <c r="ONT2" s="1"/>
      <c r="OOB2" s="1"/>
      <c r="OOJ2" s="1"/>
      <c r="OOR2" s="1"/>
      <c r="OOZ2" s="1"/>
      <c r="OPH2" s="1"/>
      <c r="OPP2" s="1"/>
      <c r="OPX2" s="1"/>
      <c r="OQF2" s="1"/>
      <c r="OQN2" s="1"/>
      <c r="OQV2" s="1"/>
      <c r="ORD2" s="1"/>
      <c r="ORL2" s="1"/>
      <c r="ORT2" s="1"/>
      <c r="OSB2" s="1"/>
      <c r="OSJ2" s="1"/>
      <c r="OSR2" s="1"/>
      <c r="OSZ2" s="1"/>
      <c r="OTH2" s="1"/>
      <c r="OTP2" s="1"/>
      <c r="OTX2" s="1"/>
      <c r="OUF2" s="1"/>
      <c r="OUN2" s="1"/>
      <c r="OUV2" s="1"/>
      <c r="OVD2" s="1"/>
      <c r="OVL2" s="1"/>
      <c r="OVT2" s="1"/>
      <c r="OWB2" s="1"/>
      <c r="OWJ2" s="1"/>
      <c r="OWR2" s="1"/>
      <c r="OWZ2" s="1"/>
      <c r="OXH2" s="1"/>
      <c r="OXP2" s="1"/>
      <c r="OXX2" s="1"/>
      <c r="OYF2" s="1"/>
      <c r="OYN2" s="1"/>
      <c r="OYV2" s="1"/>
      <c r="OZD2" s="1"/>
      <c r="OZL2" s="1"/>
      <c r="OZT2" s="1"/>
      <c r="PAB2" s="1"/>
      <c r="PAJ2" s="1"/>
      <c r="PAR2" s="1"/>
      <c r="PAZ2" s="1"/>
      <c r="PBH2" s="1"/>
      <c r="PBP2" s="1"/>
      <c r="PBX2" s="1"/>
      <c r="PCF2" s="1"/>
      <c r="PCN2" s="1"/>
      <c r="PCV2" s="1"/>
      <c r="PDD2" s="1"/>
      <c r="PDL2" s="1"/>
      <c r="PDT2" s="1"/>
      <c r="PEB2" s="1"/>
      <c r="PEJ2" s="1"/>
      <c r="PER2" s="1"/>
      <c r="PEZ2" s="1"/>
      <c r="PFH2" s="1"/>
      <c r="PFP2" s="1"/>
      <c r="PFX2" s="1"/>
      <c r="PGF2" s="1"/>
      <c r="PGN2" s="1"/>
      <c r="PGV2" s="1"/>
      <c r="PHD2" s="1"/>
      <c r="PHL2" s="1"/>
      <c r="PHT2" s="1"/>
      <c r="PIB2" s="1"/>
      <c r="PIJ2" s="1"/>
      <c r="PIR2" s="1"/>
      <c r="PIZ2" s="1"/>
      <c r="PJH2" s="1"/>
      <c r="PJP2" s="1"/>
      <c r="PJX2" s="1"/>
      <c r="PKF2" s="1"/>
      <c r="PKN2" s="1"/>
      <c r="PKV2" s="1"/>
      <c r="PLD2" s="1"/>
      <c r="PLL2" s="1"/>
      <c r="PLT2" s="1"/>
      <c r="PMB2" s="1"/>
      <c r="PMJ2" s="1"/>
      <c r="PMR2" s="1"/>
      <c r="PMZ2" s="1"/>
      <c r="PNH2" s="1"/>
      <c r="PNP2" s="1"/>
      <c r="PNX2" s="1"/>
      <c r="POF2" s="1"/>
      <c r="PON2" s="1"/>
      <c r="POV2" s="1"/>
      <c r="PPD2" s="1"/>
      <c r="PPL2" s="1"/>
      <c r="PPT2" s="1"/>
      <c r="PQB2" s="1"/>
      <c r="PQJ2" s="1"/>
      <c r="PQR2" s="1"/>
      <c r="PQZ2" s="1"/>
      <c r="PRH2" s="1"/>
      <c r="PRP2" s="1"/>
      <c r="PRX2" s="1"/>
      <c r="PSF2" s="1"/>
      <c r="PSN2" s="1"/>
      <c r="PSV2" s="1"/>
      <c r="PTD2" s="1"/>
      <c r="PTL2" s="1"/>
      <c r="PTT2" s="1"/>
      <c r="PUB2" s="1"/>
      <c r="PUJ2" s="1"/>
      <c r="PUR2" s="1"/>
      <c r="PUZ2" s="1"/>
      <c r="PVH2" s="1"/>
      <c r="PVP2" s="1"/>
      <c r="PVX2" s="1"/>
      <c r="PWF2" s="1"/>
      <c r="PWN2" s="1"/>
      <c r="PWV2" s="1"/>
      <c r="PXD2" s="1"/>
      <c r="PXL2" s="1"/>
      <c r="PXT2" s="1"/>
      <c r="PYB2" s="1"/>
      <c r="PYJ2" s="1"/>
      <c r="PYR2" s="1"/>
      <c r="PYZ2" s="1"/>
      <c r="PZH2" s="1"/>
      <c r="PZP2" s="1"/>
      <c r="PZX2" s="1"/>
      <c r="QAF2" s="1"/>
      <c r="QAN2" s="1"/>
      <c r="QAV2" s="1"/>
      <c r="QBD2" s="1"/>
      <c r="QBL2" s="1"/>
      <c r="QBT2" s="1"/>
      <c r="QCB2" s="1"/>
      <c r="QCJ2" s="1"/>
      <c r="QCR2" s="1"/>
      <c r="QCZ2" s="1"/>
      <c r="QDH2" s="1"/>
      <c r="QDP2" s="1"/>
      <c r="QDX2" s="1"/>
      <c r="QEF2" s="1"/>
      <c r="QEN2" s="1"/>
      <c r="QEV2" s="1"/>
      <c r="QFD2" s="1"/>
      <c r="QFL2" s="1"/>
      <c r="QFT2" s="1"/>
      <c r="QGB2" s="1"/>
      <c r="QGJ2" s="1"/>
      <c r="QGR2" s="1"/>
      <c r="QGZ2" s="1"/>
      <c r="QHH2" s="1"/>
      <c r="QHP2" s="1"/>
      <c r="QHX2" s="1"/>
      <c r="QIF2" s="1"/>
      <c r="QIN2" s="1"/>
      <c r="QIV2" s="1"/>
      <c r="QJD2" s="1"/>
      <c r="QJL2" s="1"/>
      <c r="QJT2" s="1"/>
      <c r="QKB2" s="1"/>
      <c r="QKJ2" s="1"/>
      <c r="QKR2" s="1"/>
      <c r="QKZ2" s="1"/>
      <c r="QLH2" s="1"/>
      <c r="QLP2" s="1"/>
      <c r="QLX2" s="1"/>
      <c r="QMF2" s="1"/>
      <c r="QMN2" s="1"/>
      <c r="QMV2" s="1"/>
      <c r="QND2" s="1"/>
      <c r="QNL2" s="1"/>
      <c r="QNT2" s="1"/>
      <c r="QOB2" s="1"/>
      <c r="QOJ2" s="1"/>
      <c r="QOR2" s="1"/>
      <c r="QOZ2" s="1"/>
      <c r="QPH2" s="1"/>
      <c r="QPP2" s="1"/>
      <c r="QPX2" s="1"/>
      <c r="QQF2" s="1"/>
      <c r="QQN2" s="1"/>
      <c r="QQV2" s="1"/>
      <c r="QRD2" s="1"/>
      <c r="QRL2" s="1"/>
      <c r="QRT2" s="1"/>
      <c r="QSB2" s="1"/>
      <c r="QSJ2" s="1"/>
      <c r="QSR2" s="1"/>
      <c r="QSZ2" s="1"/>
      <c r="QTH2" s="1"/>
      <c r="QTP2" s="1"/>
      <c r="QTX2" s="1"/>
      <c r="QUF2" s="1"/>
      <c r="QUN2" s="1"/>
      <c r="QUV2" s="1"/>
      <c r="QVD2" s="1"/>
      <c r="QVL2" s="1"/>
      <c r="QVT2" s="1"/>
      <c r="QWB2" s="1"/>
      <c r="QWJ2" s="1"/>
      <c r="QWR2" s="1"/>
      <c r="QWZ2" s="1"/>
      <c r="QXH2" s="1"/>
      <c r="QXP2" s="1"/>
      <c r="QXX2" s="1"/>
      <c r="QYF2" s="1"/>
      <c r="QYN2" s="1"/>
      <c r="QYV2" s="1"/>
      <c r="QZD2" s="1"/>
      <c r="QZL2" s="1"/>
      <c r="QZT2" s="1"/>
      <c r="RAB2" s="1"/>
      <c r="RAJ2" s="1"/>
      <c r="RAR2" s="1"/>
      <c r="RAZ2" s="1"/>
      <c r="RBH2" s="1"/>
      <c r="RBP2" s="1"/>
      <c r="RBX2" s="1"/>
      <c r="RCF2" s="1"/>
      <c r="RCN2" s="1"/>
      <c r="RCV2" s="1"/>
      <c r="RDD2" s="1"/>
      <c r="RDL2" s="1"/>
      <c r="RDT2" s="1"/>
      <c r="REB2" s="1"/>
      <c r="REJ2" s="1"/>
      <c r="RER2" s="1"/>
      <c r="REZ2" s="1"/>
      <c r="RFH2" s="1"/>
      <c r="RFP2" s="1"/>
      <c r="RFX2" s="1"/>
      <c r="RGF2" s="1"/>
      <c r="RGN2" s="1"/>
      <c r="RGV2" s="1"/>
      <c r="RHD2" s="1"/>
      <c r="RHL2" s="1"/>
      <c r="RHT2" s="1"/>
      <c r="RIB2" s="1"/>
      <c r="RIJ2" s="1"/>
      <c r="RIR2" s="1"/>
      <c r="RIZ2" s="1"/>
      <c r="RJH2" s="1"/>
      <c r="RJP2" s="1"/>
      <c r="RJX2" s="1"/>
      <c r="RKF2" s="1"/>
      <c r="RKN2" s="1"/>
      <c r="RKV2" s="1"/>
      <c r="RLD2" s="1"/>
      <c r="RLL2" s="1"/>
      <c r="RLT2" s="1"/>
      <c r="RMB2" s="1"/>
      <c r="RMJ2" s="1"/>
      <c r="RMR2" s="1"/>
      <c r="RMZ2" s="1"/>
      <c r="RNH2" s="1"/>
      <c r="RNP2" s="1"/>
      <c r="RNX2" s="1"/>
      <c r="ROF2" s="1"/>
      <c r="RON2" s="1"/>
      <c r="ROV2" s="1"/>
      <c r="RPD2" s="1"/>
      <c r="RPL2" s="1"/>
      <c r="RPT2" s="1"/>
      <c r="RQB2" s="1"/>
      <c r="RQJ2" s="1"/>
      <c r="RQR2" s="1"/>
      <c r="RQZ2" s="1"/>
      <c r="RRH2" s="1"/>
      <c r="RRP2" s="1"/>
      <c r="RRX2" s="1"/>
      <c r="RSF2" s="1"/>
      <c r="RSN2" s="1"/>
      <c r="RSV2" s="1"/>
      <c r="RTD2" s="1"/>
      <c r="RTL2" s="1"/>
      <c r="RTT2" s="1"/>
      <c r="RUB2" s="1"/>
      <c r="RUJ2" s="1"/>
      <c r="RUR2" s="1"/>
      <c r="RUZ2" s="1"/>
      <c r="RVH2" s="1"/>
      <c r="RVP2" s="1"/>
      <c r="RVX2" s="1"/>
      <c r="RWF2" s="1"/>
      <c r="RWN2" s="1"/>
      <c r="RWV2" s="1"/>
      <c r="RXD2" s="1"/>
      <c r="RXL2" s="1"/>
      <c r="RXT2" s="1"/>
      <c r="RYB2" s="1"/>
      <c r="RYJ2" s="1"/>
      <c r="RYR2" s="1"/>
      <c r="RYZ2" s="1"/>
      <c r="RZH2" s="1"/>
      <c r="RZP2" s="1"/>
      <c r="RZX2" s="1"/>
      <c r="SAF2" s="1"/>
      <c r="SAN2" s="1"/>
      <c r="SAV2" s="1"/>
      <c r="SBD2" s="1"/>
      <c r="SBL2" s="1"/>
      <c r="SBT2" s="1"/>
      <c r="SCB2" s="1"/>
      <c r="SCJ2" s="1"/>
      <c r="SCR2" s="1"/>
      <c r="SCZ2" s="1"/>
      <c r="SDH2" s="1"/>
      <c r="SDP2" s="1"/>
      <c r="SDX2" s="1"/>
      <c r="SEF2" s="1"/>
      <c r="SEN2" s="1"/>
      <c r="SEV2" s="1"/>
      <c r="SFD2" s="1"/>
      <c r="SFL2" s="1"/>
      <c r="SFT2" s="1"/>
      <c r="SGB2" s="1"/>
      <c r="SGJ2" s="1"/>
      <c r="SGR2" s="1"/>
      <c r="SGZ2" s="1"/>
      <c r="SHH2" s="1"/>
      <c r="SHP2" s="1"/>
      <c r="SHX2" s="1"/>
      <c r="SIF2" s="1"/>
      <c r="SIN2" s="1"/>
      <c r="SIV2" s="1"/>
      <c r="SJD2" s="1"/>
      <c r="SJL2" s="1"/>
      <c r="SJT2" s="1"/>
      <c r="SKB2" s="1"/>
      <c r="SKJ2" s="1"/>
      <c r="SKR2" s="1"/>
      <c r="SKZ2" s="1"/>
      <c r="SLH2" s="1"/>
      <c r="SLP2" s="1"/>
      <c r="SLX2" s="1"/>
      <c r="SMF2" s="1"/>
      <c r="SMN2" s="1"/>
      <c r="SMV2" s="1"/>
      <c r="SND2" s="1"/>
      <c r="SNL2" s="1"/>
      <c r="SNT2" s="1"/>
      <c r="SOB2" s="1"/>
      <c r="SOJ2" s="1"/>
      <c r="SOR2" s="1"/>
      <c r="SOZ2" s="1"/>
      <c r="SPH2" s="1"/>
      <c r="SPP2" s="1"/>
      <c r="SPX2" s="1"/>
      <c r="SQF2" s="1"/>
      <c r="SQN2" s="1"/>
      <c r="SQV2" s="1"/>
      <c r="SRD2" s="1"/>
      <c r="SRL2" s="1"/>
      <c r="SRT2" s="1"/>
      <c r="SSB2" s="1"/>
      <c r="SSJ2" s="1"/>
      <c r="SSR2" s="1"/>
      <c r="SSZ2" s="1"/>
      <c r="STH2" s="1"/>
      <c r="STP2" s="1"/>
      <c r="STX2" s="1"/>
      <c r="SUF2" s="1"/>
      <c r="SUN2" s="1"/>
      <c r="SUV2" s="1"/>
      <c r="SVD2" s="1"/>
      <c r="SVL2" s="1"/>
      <c r="SVT2" s="1"/>
      <c r="SWB2" s="1"/>
      <c r="SWJ2" s="1"/>
      <c r="SWR2" s="1"/>
      <c r="SWZ2" s="1"/>
      <c r="SXH2" s="1"/>
      <c r="SXP2" s="1"/>
      <c r="SXX2" s="1"/>
      <c r="SYF2" s="1"/>
      <c r="SYN2" s="1"/>
      <c r="SYV2" s="1"/>
      <c r="SZD2" s="1"/>
      <c r="SZL2" s="1"/>
      <c r="SZT2" s="1"/>
      <c r="TAB2" s="1"/>
      <c r="TAJ2" s="1"/>
      <c r="TAR2" s="1"/>
      <c r="TAZ2" s="1"/>
      <c r="TBH2" s="1"/>
      <c r="TBP2" s="1"/>
      <c r="TBX2" s="1"/>
      <c r="TCF2" s="1"/>
      <c r="TCN2" s="1"/>
      <c r="TCV2" s="1"/>
      <c r="TDD2" s="1"/>
      <c r="TDL2" s="1"/>
      <c r="TDT2" s="1"/>
      <c r="TEB2" s="1"/>
      <c r="TEJ2" s="1"/>
      <c r="TER2" s="1"/>
      <c r="TEZ2" s="1"/>
      <c r="TFH2" s="1"/>
      <c r="TFP2" s="1"/>
      <c r="TFX2" s="1"/>
      <c r="TGF2" s="1"/>
      <c r="TGN2" s="1"/>
      <c r="TGV2" s="1"/>
      <c r="THD2" s="1"/>
      <c r="THL2" s="1"/>
      <c r="THT2" s="1"/>
      <c r="TIB2" s="1"/>
      <c r="TIJ2" s="1"/>
      <c r="TIR2" s="1"/>
      <c r="TIZ2" s="1"/>
      <c r="TJH2" s="1"/>
      <c r="TJP2" s="1"/>
      <c r="TJX2" s="1"/>
      <c r="TKF2" s="1"/>
      <c r="TKN2" s="1"/>
      <c r="TKV2" s="1"/>
      <c r="TLD2" s="1"/>
      <c r="TLL2" s="1"/>
      <c r="TLT2" s="1"/>
      <c r="TMB2" s="1"/>
      <c r="TMJ2" s="1"/>
      <c r="TMR2" s="1"/>
      <c r="TMZ2" s="1"/>
      <c r="TNH2" s="1"/>
      <c r="TNP2" s="1"/>
      <c r="TNX2" s="1"/>
      <c r="TOF2" s="1"/>
      <c r="TON2" s="1"/>
      <c r="TOV2" s="1"/>
      <c r="TPD2" s="1"/>
      <c r="TPL2" s="1"/>
      <c r="TPT2" s="1"/>
      <c r="TQB2" s="1"/>
      <c r="TQJ2" s="1"/>
      <c r="TQR2" s="1"/>
      <c r="TQZ2" s="1"/>
      <c r="TRH2" s="1"/>
      <c r="TRP2" s="1"/>
      <c r="TRX2" s="1"/>
      <c r="TSF2" s="1"/>
      <c r="TSN2" s="1"/>
      <c r="TSV2" s="1"/>
      <c r="TTD2" s="1"/>
      <c r="TTL2" s="1"/>
      <c r="TTT2" s="1"/>
      <c r="TUB2" s="1"/>
      <c r="TUJ2" s="1"/>
      <c r="TUR2" s="1"/>
      <c r="TUZ2" s="1"/>
      <c r="TVH2" s="1"/>
      <c r="TVP2" s="1"/>
      <c r="TVX2" s="1"/>
      <c r="TWF2" s="1"/>
      <c r="TWN2" s="1"/>
      <c r="TWV2" s="1"/>
      <c r="TXD2" s="1"/>
      <c r="TXL2" s="1"/>
      <c r="TXT2" s="1"/>
      <c r="TYB2" s="1"/>
      <c r="TYJ2" s="1"/>
      <c r="TYR2" s="1"/>
      <c r="TYZ2" s="1"/>
      <c r="TZH2" s="1"/>
      <c r="TZP2" s="1"/>
      <c r="TZX2" s="1"/>
      <c r="UAF2" s="1"/>
      <c r="UAN2" s="1"/>
      <c r="UAV2" s="1"/>
      <c r="UBD2" s="1"/>
      <c r="UBL2" s="1"/>
      <c r="UBT2" s="1"/>
      <c r="UCB2" s="1"/>
      <c r="UCJ2" s="1"/>
      <c r="UCR2" s="1"/>
      <c r="UCZ2" s="1"/>
      <c r="UDH2" s="1"/>
      <c r="UDP2" s="1"/>
      <c r="UDX2" s="1"/>
      <c r="UEF2" s="1"/>
      <c r="UEN2" s="1"/>
      <c r="UEV2" s="1"/>
      <c r="UFD2" s="1"/>
      <c r="UFL2" s="1"/>
      <c r="UFT2" s="1"/>
      <c r="UGB2" s="1"/>
      <c r="UGJ2" s="1"/>
      <c r="UGR2" s="1"/>
      <c r="UGZ2" s="1"/>
      <c r="UHH2" s="1"/>
      <c r="UHP2" s="1"/>
      <c r="UHX2" s="1"/>
      <c r="UIF2" s="1"/>
      <c r="UIN2" s="1"/>
      <c r="UIV2" s="1"/>
      <c r="UJD2" s="1"/>
      <c r="UJL2" s="1"/>
      <c r="UJT2" s="1"/>
      <c r="UKB2" s="1"/>
      <c r="UKJ2" s="1"/>
      <c r="UKR2" s="1"/>
      <c r="UKZ2" s="1"/>
      <c r="ULH2" s="1"/>
      <c r="ULP2" s="1"/>
      <c r="ULX2" s="1"/>
      <c r="UMF2" s="1"/>
      <c r="UMN2" s="1"/>
      <c r="UMV2" s="1"/>
      <c r="UND2" s="1"/>
      <c r="UNL2" s="1"/>
      <c r="UNT2" s="1"/>
      <c r="UOB2" s="1"/>
      <c r="UOJ2" s="1"/>
      <c r="UOR2" s="1"/>
      <c r="UOZ2" s="1"/>
      <c r="UPH2" s="1"/>
      <c r="UPP2" s="1"/>
      <c r="UPX2" s="1"/>
      <c r="UQF2" s="1"/>
      <c r="UQN2" s="1"/>
      <c r="UQV2" s="1"/>
      <c r="URD2" s="1"/>
      <c r="URL2" s="1"/>
      <c r="URT2" s="1"/>
      <c r="USB2" s="1"/>
      <c r="USJ2" s="1"/>
      <c r="USR2" s="1"/>
      <c r="USZ2" s="1"/>
      <c r="UTH2" s="1"/>
      <c r="UTP2" s="1"/>
      <c r="UTX2" s="1"/>
      <c r="UUF2" s="1"/>
      <c r="UUN2" s="1"/>
      <c r="UUV2" s="1"/>
      <c r="UVD2" s="1"/>
      <c r="UVL2" s="1"/>
      <c r="UVT2" s="1"/>
      <c r="UWB2" s="1"/>
      <c r="UWJ2" s="1"/>
      <c r="UWR2" s="1"/>
      <c r="UWZ2" s="1"/>
      <c r="UXH2" s="1"/>
      <c r="UXP2" s="1"/>
      <c r="UXX2" s="1"/>
      <c r="UYF2" s="1"/>
      <c r="UYN2" s="1"/>
      <c r="UYV2" s="1"/>
      <c r="UZD2" s="1"/>
      <c r="UZL2" s="1"/>
      <c r="UZT2" s="1"/>
      <c r="VAB2" s="1"/>
      <c r="VAJ2" s="1"/>
      <c r="VAR2" s="1"/>
      <c r="VAZ2" s="1"/>
      <c r="VBH2" s="1"/>
      <c r="VBP2" s="1"/>
      <c r="VBX2" s="1"/>
      <c r="VCF2" s="1"/>
      <c r="VCN2" s="1"/>
      <c r="VCV2" s="1"/>
      <c r="VDD2" s="1"/>
      <c r="VDL2" s="1"/>
      <c r="VDT2" s="1"/>
      <c r="VEB2" s="1"/>
      <c r="VEJ2" s="1"/>
      <c r="VER2" s="1"/>
      <c r="VEZ2" s="1"/>
      <c r="VFH2" s="1"/>
      <c r="VFP2" s="1"/>
      <c r="VFX2" s="1"/>
      <c r="VGF2" s="1"/>
      <c r="VGN2" s="1"/>
      <c r="VGV2" s="1"/>
      <c r="VHD2" s="1"/>
      <c r="VHL2" s="1"/>
      <c r="VHT2" s="1"/>
      <c r="VIB2" s="1"/>
      <c r="VIJ2" s="1"/>
      <c r="VIR2" s="1"/>
      <c r="VIZ2" s="1"/>
      <c r="VJH2" s="1"/>
      <c r="VJP2" s="1"/>
      <c r="VJX2" s="1"/>
      <c r="VKF2" s="1"/>
      <c r="VKN2" s="1"/>
      <c r="VKV2" s="1"/>
      <c r="VLD2" s="1"/>
      <c r="VLL2" s="1"/>
      <c r="VLT2" s="1"/>
      <c r="VMB2" s="1"/>
      <c r="VMJ2" s="1"/>
      <c r="VMR2" s="1"/>
      <c r="VMZ2" s="1"/>
      <c r="VNH2" s="1"/>
      <c r="VNP2" s="1"/>
      <c r="VNX2" s="1"/>
      <c r="VOF2" s="1"/>
      <c r="VON2" s="1"/>
      <c r="VOV2" s="1"/>
      <c r="VPD2" s="1"/>
      <c r="VPL2" s="1"/>
      <c r="VPT2" s="1"/>
      <c r="VQB2" s="1"/>
      <c r="VQJ2" s="1"/>
      <c r="VQR2" s="1"/>
      <c r="VQZ2" s="1"/>
      <c r="VRH2" s="1"/>
      <c r="VRP2" s="1"/>
      <c r="VRX2" s="1"/>
      <c r="VSF2" s="1"/>
      <c r="VSN2" s="1"/>
      <c r="VSV2" s="1"/>
      <c r="VTD2" s="1"/>
      <c r="VTL2" s="1"/>
      <c r="VTT2" s="1"/>
      <c r="VUB2" s="1"/>
      <c r="VUJ2" s="1"/>
      <c r="VUR2" s="1"/>
      <c r="VUZ2" s="1"/>
      <c r="VVH2" s="1"/>
      <c r="VVP2" s="1"/>
      <c r="VVX2" s="1"/>
      <c r="VWF2" s="1"/>
      <c r="VWN2" s="1"/>
      <c r="VWV2" s="1"/>
      <c r="VXD2" s="1"/>
      <c r="VXL2" s="1"/>
      <c r="VXT2" s="1"/>
      <c r="VYB2" s="1"/>
      <c r="VYJ2" s="1"/>
      <c r="VYR2" s="1"/>
      <c r="VYZ2" s="1"/>
      <c r="VZH2" s="1"/>
      <c r="VZP2" s="1"/>
      <c r="VZX2" s="1"/>
      <c r="WAF2" s="1"/>
      <c r="WAN2" s="1"/>
      <c r="WAV2" s="1"/>
      <c r="WBD2" s="1"/>
      <c r="WBL2" s="1"/>
      <c r="WBT2" s="1"/>
      <c r="WCB2" s="1"/>
      <c r="WCJ2" s="1"/>
      <c r="WCR2" s="1"/>
      <c r="WCZ2" s="1"/>
      <c r="WDH2" s="1"/>
      <c r="WDP2" s="1"/>
      <c r="WDX2" s="1"/>
      <c r="WEF2" s="1"/>
      <c r="WEN2" s="1"/>
      <c r="WEV2" s="1"/>
      <c r="WFD2" s="1"/>
      <c r="WFL2" s="1"/>
      <c r="WFT2" s="1"/>
      <c r="WGB2" s="1"/>
      <c r="WGJ2" s="1"/>
      <c r="WGR2" s="1"/>
      <c r="WGZ2" s="1"/>
      <c r="WHH2" s="1"/>
      <c r="WHP2" s="1"/>
      <c r="WHX2" s="1"/>
      <c r="WIF2" s="1"/>
      <c r="WIN2" s="1"/>
      <c r="WIV2" s="1"/>
      <c r="WJD2" s="1"/>
      <c r="WJL2" s="1"/>
      <c r="WJT2" s="1"/>
      <c r="WKB2" s="1"/>
      <c r="WKJ2" s="1"/>
      <c r="WKR2" s="1"/>
      <c r="WKZ2" s="1"/>
      <c r="WLH2" s="1"/>
      <c r="WLP2" s="1"/>
      <c r="WLX2" s="1"/>
      <c r="WMF2" s="1"/>
      <c r="WMN2" s="1"/>
      <c r="WMV2" s="1"/>
      <c r="WND2" s="1"/>
      <c r="WNL2" s="1"/>
      <c r="WNT2" s="1"/>
      <c r="WOB2" s="1"/>
      <c r="WOJ2" s="1"/>
      <c r="WOR2" s="1"/>
      <c r="WOZ2" s="1"/>
      <c r="WPH2" s="1"/>
      <c r="WPP2" s="1"/>
      <c r="WPX2" s="1"/>
      <c r="WQF2" s="1"/>
      <c r="WQN2" s="1"/>
      <c r="WQV2" s="1"/>
      <c r="WRD2" s="1"/>
      <c r="WRL2" s="1"/>
      <c r="WRT2" s="1"/>
      <c r="WSB2" s="1"/>
      <c r="WSJ2" s="1"/>
      <c r="WSR2" s="1"/>
      <c r="WSZ2" s="1"/>
      <c r="WTH2" s="1"/>
      <c r="WTP2" s="1"/>
      <c r="WTX2" s="1"/>
      <c r="WUF2" s="1"/>
      <c r="WUN2" s="1"/>
      <c r="WUV2" s="1"/>
      <c r="WVD2" s="1"/>
      <c r="WVL2" s="1"/>
      <c r="WVT2" s="1"/>
      <c r="WWB2" s="1"/>
      <c r="WWJ2" s="1"/>
      <c r="WWR2" s="1"/>
      <c r="WWZ2" s="1"/>
      <c r="WXH2" s="1"/>
      <c r="WXP2" s="1"/>
      <c r="WXX2" s="1"/>
      <c r="WYF2" s="1"/>
      <c r="WYN2" s="1"/>
      <c r="WYV2" s="1"/>
      <c r="WZD2" s="1"/>
      <c r="WZL2" s="1"/>
      <c r="WZT2" s="1"/>
      <c r="XAB2" s="1"/>
      <c r="XAJ2" s="1"/>
      <c r="XAR2" s="1"/>
      <c r="XAZ2" s="1"/>
      <c r="XBH2" s="1"/>
      <c r="XBP2" s="1"/>
      <c r="XBX2" s="1"/>
      <c r="XCF2" s="1"/>
      <c r="XCN2" s="1"/>
      <c r="XCV2" s="1"/>
      <c r="XDD2" s="1"/>
      <c r="XDL2" s="1"/>
      <c r="XDT2" s="1"/>
      <c r="XEB2" s="1"/>
      <c r="XEJ2" s="1"/>
      <c r="XER2" s="1"/>
      <c r="XEZ2" s="1"/>
    </row>
    <row r="3" spans="1:1020 1028:2044 2052:3068 3076:4092 4100:5116 5124:6140 6148:7164 7172:8188 8196:9212 9220:10236 10244:11260 11268:12284 12292:13308 13316:14332 14340:15356 15364:16380" hidden="1" x14ac:dyDescent="0.25">
      <c r="F3" s="26"/>
      <c r="H3" s="20" t="s">
        <v>29</v>
      </c>
      <c r="I3" s="20"/>
      <c r="J3" s="20"/>
      <c r="K3" s="20"/>
      <c r="L3" s="12">
        <f>SUM(J11:J11)</f>
        <v>36</v>
      </c>
    </row>
    <row r="4" spans="1:1020 1028:2044 2052:3068 3076:4092 4100:5116 5124:6140 6148:7164 7172:8188 8196:9212 9220:10236 10244:11260 11268:12284 12292:13308 13316:14332 14340:15356 15364:16380" x14ac:dyDescent="0.25">
      <c r="A4">
        <v>227</v>
      </c>
      <c r="B4" t="s">
        <v>111</v>
      </c>
      <c r="C4">
        <v>2007</v>
      </c>
      <c r="D4" t="s">
        <v>13</v>
      </c>
      <c r="E4" t="s">
        <v>84</v>
      </c>
      <c r="F4" s="1">
        <v>0.48194444444444445</v>
      </c>
      <c r="H4" s="12" t="s">
        <v>57</v>
      </c>
      <c r="I4" s="12" t="s">
        <v>58</v>
      </c>
      <c r="J4" s="34">
        <f>COUNTIF(Table32[KLASS],"T14")</f>
        <v>13</v>
      </c>
      <c r="K4" s="34">
        <f>COUNTIF(Table32[KLASS],"P14")</f>
        <v>5</v>
      </c>
    </row>
    <row r="5" spans="1:1020 1028:2044 2052:3068 3076:4092 4100:5116 5124:6140 6148:7164 7172:8188 8196:9212 9220:10236 10244:11260 11268:12284 12292:13308 13316:14332 14340:15356 15364:16380" x14ac:dyDescent="0.25">
      <c r="A5">
        <v>6</v>
      </c>
      <c r="B5" t="s">
        <v>48</v>
      </c>
      <c r="C5">
        <v>1986</v>
      </c>
      <c r="D5" t="s">
        <v>35</v>
      </c>
      <c r="E5" t="s">
        <v>5</v>
      </c>
      <c r="F5" s="43">
        <v>0.4548611111111111</v>
      </c>
      <c r="H5" s="12" t="s">
        <v>59</v>
      </c>
      <c r="I5" s="12" t="s">
        <v>60</v>
      </c>
      <c r="J5" s="34">
        <f>COUNTIF(Table32[KLASS],"T18")</f>
        <v>6</v>
      </c>
      <c r="K5" s="35">
        <f>COUNTIF(Table32[KLASS],"P18")</f>
        <v>8</v>
      </c>
    </row>
    <row r="6" spans="1:1020 1028:2044 2052:3068 3076:4092 4100:5116 5124:6140 6148:7164 7172:8188 8196:9212 9220:10236 10244:11260 11268:12284 12292:13308 13316:14332 14340:15356 15364:16380" x14ac:dyDescent="0.25">
      <c r="A6">
        <v>87</v>
      </c>
      <c r="B6" t="s">
        <v>86</v>
      </c>
      <c r="C6">
        <v>2011</v>
      </c>
      <c r="D6" t="s">
        <v>87</v>
      </c>
      <c r="E6" t="s">
        <v>84</v>
      </c>
      <c r="F6" s="21">
        <v>0.54513888888888895</v>
      </c>
      <c r="G6" s="19"/>
      <c r="H6" s="20" t="s">
        <v>28</v>
      </c>
      <c r="I6" s="20" t="s">
        <v>61</v>
      </c>
      <c r="J6" s="34">
        <f>COUNTIF(Table32[KLASS],"N")</f>
        <v>11</v>
      </c>
      <c r="K6" s="35">
        <f>COUNTIF(Table32[KLASS],"M")</f>
        <v>23</v>
      </c>
    </row>
    <row r="7" spans="1:1020 1028:2044 2052:3068 3076:4092 4100:5116 5124:6140 6148:7164 7172:8188 8196:9212 9220:10236 10244:11260 11268:12284 12292:13308 13316:14332 14340:15356 15364:16380" x14ac:dyDescent="0.25">
      <c r="A7">
        <v>12</v>
      </c>
      <c r="B7" t="s">
        <v>177</v>
      </c>
      <c r="C7">
        <v>2008</v>
      </c>
      <c r="D7" t="s">
        <v>178</v>
      </c>
      <c r="E7" t="s">
        <v>84</v>
      </c>
      <c r="F7" s="1">
        <v>0.5708333333333333</v>
      </c>
      <c r="H7" s="12" t="s">
        <v>27</v>
      </c>
      <c r="I7" s="12" t="s">
        <v>65</v>
      </c>
      <c r="J7" s="34">
        <f>COUNTIF(Table32[KLASS],"N40")</f>
        <v>11</v>
      </c>
      <c r="K7" s="35">
        <f>COUNTIF(Table32[KLASS],"M40")</f>
        <v>13</v>
      </c>
    </row>
    <row r="8" spans="1:1020 1028:2044 2052:3068 3076:4092 4100:5116 5124:6140 6148:7164 7172:8188 8196:9212 9220:10236 10244:11260 11268:12284 12292:13308 13316:14332 14340:15356 15364:16380" x14ac:dyDescent="0.25">
      <c r="A8">
        <v>2</v>
      </c>
      <c r="B8" t="s">
        <v>14</v>
      </c>
      <c r="C8">
        <v>1969</v>
      </c>
      <c r="D8" t="s">
        <v>15</v>
      </c>
      <c r="E8" t="s">
        <v>31</v>
      </c>
      <c r="F8" s="21">
        <v>0.47361111111111115</v>
      </c>
      <c r="H8" s="12" t="s">
        <v>62</v>
      </c>
      <c r="I8" s="12" t="s">
        <v>63</v>
      </c>
      <c r="J8" s="12" t="s">
        <v>64</v>
      </c>
      <c r="K8" s="35">
        <f>COUNTIF(Table32[KLASS],"M50")</f>
        <v>13</v>
      </c>
    </row>
    <row r="9" spans="1:1020 1028:2044 2052:3068 3076:4092 4100:5116 5124:6140 6148:7164 7172:8188 8196:9212 9220:10236 10244:11260 11268:12284 12292:13308 13316:14332 14340:15356 15364:16380" x14ac:dyDescent="0.25">
      <c r="A9">
        <v>75</v>
      </c>
      <c r="B9" t="s">
        <v>154</v>
      </c>
      <c r="C9">
        <v>2004</v>
      </c>
      <c r="D9" t="s">
        <v>155</v>
      </c>
      <c r="E9" t="s">
        <v>108</v>
      </c>
      <c r="F9" s="26">
        <v>0.48055555555555557</v>
      </c>
    </row>
    <row r="10" spans="1:1020 1028:2044 2052:3068 3076:4092 4100:5116 5124:6140 6148:7164 7172:8188 8196:9212 9220:10236 10244:11260 11268:12284 12292:13308 13316:14332 14340:15356 15364:16380" x14ac:dyDescent="0.25">
      <c r="A10">
        <v>8</v>
      </c>
      <c r="B10" t="s">
        <v>115</v>
      </c>
      <c r="C10">
        <v>2004</v>
      </c>
      <c r="D10" t="s">
        <v>13</v>
      </c>
      <c r="E10" t="s">
        <v>108</v>
      </c>
      <c r="F10" s="26">
        <v>0.48125000000000001</v>
      </c>
      <c r="G10" s="19"/>
      <c r="J10" t="s">
        <v>118</v>
      </c>
    </row>
    <row r="11" spans="1:1020 1028:2044 2052:3068 3076:4092 4100:5116 5124:6140 6148:7164 7172:8188 8196:9212 9220:10236 10244:11260 11268:12284 12292:13308 13316:14332 14340:15356 15364:16380" hidden="1" x14ac:dyDescent="0.25">
      <c r="A11">
        <v>211</v>
      </c>
      <c r="B11" t="s">
        <v>44</v>
      </c>
      <c r="C11">
        <v>1994</v>
      </c>
      <c r="E11" t="s">
        <v>6</v>
      </c>
      <c r="F11" s="26">
        <v>0.64930555555555558</v>
      </c>
      <c r="G11" s="19"/>
      <c r="H11" s="30" t="s">
        <v>116</v>
      </c>
      <c r="I11" s="31"/>
      <c r="J11">
        <f>SUM(J5:J7)+K5</f>
        <v>36</v>
      </c>
    </row>
    <row r="12" spans="1:1020 1028:2044 2052:3068 3076:4092 4100:5116 5124:6140 6148:7164 7172:8188 8196:9212 9220:10236 10244:11260 11268:12284 12292:13308 13316:14332 14340:15356 15364:16380" ht="15.75" thickBot="1" x14ac:dyDescent="0.3">
      <c r="A12">
        <v>5</v>
      </c>
      <c r="B12" t="s">
        <v>18</v>
      </c>
      <c r="C12">
        <v>1990</v>
      </c>
      <c r="D12" t="s">
        <v>15</v>
      </c>
      <c r="E12" t="s">
        <v>5</v>
      </c>
      <c r="F12" s="26">
        <v>0.4916666666666667</v>
      </c>
      <c r="H12" s="32" t="s">
        <v>117</v>
      </c>
      <c r="I12" s="33"/>
      <c r="J12">
        <f>SUM(K6:K8)</f>
        <v>49</v>
      </c>
    </row>
    <row r="13" spans="1:1020 1028:2044 2052:3068 3076:4092 4100:5116 5124:6140 6148:7164 7172:8188 8196:9212 9220:10236 10244:11260 11268:12284 12292:13308 13316:14332 14340:15356 15364:16380" ht="15.75" hidden="1" thickBot="1" x14ac:dyDescent="0.3">
      <c r="A13">
        <v>240</v>
      </c>
      <c r="B13" t="s">
        <v>114</v>
      </c>
      <c r="C13">
        <v>2001</v>
      </c>
      <c r="D13" t="s">
        <v>13</v>
      </c>
      <c r="E13" t="s">
        <v>6</v>
      </c>
      <c r="F13" s="26">
        <v>0.65763888888888888</v>
      </c>
    </row>
    <row r="14" spans="1:1020 1028:2044 2052:3068 3076:4092 4100:5116 5124:6140 6148:7164 7172:8188 8196:9212 9220:10236 10244:11260 11268:12284 12292:13308 13316:14332 14340:15356 15364:16380" x14ac:dyDescent="0.25">
      <c r="A14">
        <v>10</v>
      </c>
      <c r="B14" s="5" t="s">
        <v>97</v>
      </c>
      <c r="C14">
        <v>1983</v>
      </c>
      <c r="D14" t="s">
        <v>98</v>
      </c>
      <c r="E14" t="s">
        <v>5</v>
      </c>
      <c r="F14" s="1">
        <v>0.49305555555555558</v>
      </c>
      <c r="I14" s="30"/>
      <c r="J14" s="31"/>
    </row>
    <row r="15" spans="1:1020 1028:2044 2052:3068 3076:4092 4100:5116 5124:6140 6148:7164 7172:8188 8196:9212 9220:10236 10244:11260 11268:12284 12292:13308 13316:14332 14340:15356 15364:16380" ht="15.75" hidden="1" thickBot="1" x14ac:dyDescent="0.3">
      <c r="A15">
        <v>244</v>
      </c>
      <c r="B15" t="s">
        <v>51</v>
      </c>
      <c r="C15">
        <v>1978</v>
      </c>
      <c r="D15" t="s">
        <v>82</v>
      </c>
      <c r="E15" t="s">
        <v>30</v>
      </c>
      <c r="F15" s="26">
        <v>0.66041666666666665</v>
      </c>
      <c r="G15" s="19"/>
      <c r="I15" s="32"/>
      <c r="J15" s="33"/>
    </row>
    <row r="16" spans="1:1020 1028:2044 2052:3068 3076:4092 4100:5116 5124:6140 6148:7164 7172:8188 8196:9212 9220:10236 10244:11260 11268:12284 12292:13308 13316:14332 14340:15356 15364:16380" x14ac:dyDescent="0.25">
      <c r="A16">
        <v>17</v>
      </c>
      <c r="B16" t="s">
        <v>88</v>
      </c>
      <c r="C16">
        <v>1987</v>
      </c>
      <c r="D16" t="s">
        <v>64</v>
      </c>
      <c r="E16" t="s">
        <v>5</v>
      </c>
      <c r="F16" s="26">
        <v>0.50208333333333333</v>
      </c>
    </row>
    <row r="17" spans="1:7" x14ac:dyDescent="0.25">
      <c r="A17">
        <v>18</v>
      </c>
      <c r="B17" t="s">
        <v>26</v>
      </c>
      <c r="C17">
        <v>1973</v>
      </c>
      <c r="D17" t="s">
        <v>73</v>
      </c>
      <c r="E17" t="s">
        <v>31</v>
      </c>
      <c r="F17" s="26">
        <v>0.50277777777777777</v>
      </c>
      <c r="G17" s="19"/>
    </row>
    <row r="18" spans="1:7" hidden="1" x14ac:dyDescent="0.25">
      <c r="A18">
        <v>208</v>
      </c>
      <c r="B18" t="s">
        <v>156</v>
      </c>
      <c r="C18">
        <v>1996</v>
      </c>
      <c r="D18" t="s">
        <v>157</v>
      </c>
      <c r="E18" t="s">
        <v>6</v>
      </c>
      <c r="F18" s="26">
        <v>0.66597222222222219</v>
      </c>
    </row>
    <row r="19" spans="1:7" hidden="1" x14ac:dyDescent="0.25">
      <c r="A19">
        <v>233</v>
      </c>
      <c r="B19" t="s">
        <v>174</v>
      </c>
      <c r="C19">
        <v>1993</v>
      </c>
      <c r="D19" t="s">
        <v>43</v>
      </c>
      <c r="E19" t="s">
        <v>6</v>
      </c>
      <c r="F19" s="1">
        <v>0.68333333333333324</v>
      </c>
    </row>
    <row r="20" spans="1:7" hidden="1" x14ac:dyDescent="0.25">
      <c r="A20">
        <v>220</v>
      </c>
      <c r="B20" t="s">
        <v>101</v>
      </c>
      <c r="C20">
        <v>1982</v>
      </c>
      <c r="D20" t="s">
        <v>98</v>
      </c>
      <c r="E20" t="s">
        <v>6</v>
      </c>
      <c r="F20" s="26">
        <v>0.69374999999999998</v>
      </c>
    </row>
    <row r="21" spans="1:7" hidden="1" x14ac:dyDescent="0.25">
      <c r="A21">
        <v>232</v>
      </c>
      <c r="B21" t="s">
        <v>99</v>
      </c>
      <c r="C21">
        <v>1967</v>
      </c>
      <c r="D21" t="s">
        <v>43</v>
      </c>
      <c r="E21" t="s">
        <v>62</v>
      </c>
      <c r="F21" s="26">
        <v>0.6958333333333333</v>
      </c>
    </row>
    <row r="22" spans="1:7" x14ac:dyDescent="0.25">
      <c r="A22">
        <v>13</v>
      </c>
      <c r="B22" t="s">
        <v>20</v>
      </c>
      <c r="C22">
        <v>1975</v>
      </c>
      <c r="D22" t="s">
        <v>13</v>
      </c>
      <c r="E22" t="s">
        <v>31</v>
      </c>
      <c r="F22" s="1">
        <v>0.50694444444444442</v>
      </c>
    </row>
    <row r="23" spans="1:7" hidden="1" x14ac:dyDescent="0.25">
      <c r="A23">
        <v>239</v>
      </c>
      <c r="B23" t="s">
        <v>182</v>
      </c>
      <c r="C23">
        <v>2002</v>
      </c>
      <c r="E23" t="s">
        <v>6</v>
      </c>
      <c r="F23" s="26">
        <v>0.71805555555555556</v>
      </c>
    </row>
    <row r="24" spans="1:7" hidden="1" x14ac:dyDescent="0.25">
      <c r="A24">
        <v>201</v>
      </c>
      <c r="B24" t="s">
        <v>150</v>
      </c>
      <c r="C24">
        <v>1967</v>
      </c>
      <c r="E24" t="s">
        <v>62</v>
      </c>
      <c r="F24" s="26">
        <v>0.72291666666666676</v>
      </c>
    </row>
    <row r="25" spans="1:7" hidden="1" x14ac:dyDescent="0.25">
      <c r="A25">
        <v>216</v>
      </c>
      <c r="B25" t="s">
        <v>113</v>
      </c>
      <c r="C25">
        <v>2003</v>
      </c>
      <c r="D25" t="s">
        <v>49</v>
      </c>
      <c r="E25" t="s">
        <v>71</v>
      </c>
      <c r="F25" s="1">
        <v>0.72361111111111109</v>
      </c>
    </row>
    <row r="26" spans="1:7" hidden="1" x14ac:dyDescent="0.25">
      <c r="A26">
        <v>241</v>
      </c>
      <c r="B26" t="s">
        <v>183</v>
      </c>
      <c r="C26">
        <v>1967</v>
      </c>
      <c r="E26" t="s">
        <v>62</v>
      </c>
      <c r="F26" s="26">
        <v>0.73125000000000007</v>
      </c>
    </row>
    <row r="27" spans="1:7" x14ac:dyDescent="0.25">
      <c r="A27">
        <v>16</v>
      </c>
      <c r="B27" t="s">
        <v>179</v>
      </c>
      <c r="C27">
        <v>1976</v>
      </c>
      <c r="D27" t="s">
        <v>180</v>
      </c>
      <c r="E27" t="s">
        <v>31</v>
      </c>
      <c r="F27" s="26">
        <v>0.51874999999999993</v>
      </c>
    </row>
    <row r="28" spans="1:7" x14ac:dyDescent="0.25">
      <c r="A28">
        <v>85</v>
      </c>
      <c r="B28" t="s">
        <v>85</v>
      </c>
      <c r="C28">
        <v>2007</v>
      </c>
      <c r="D28" t="s">
        <v>67</v>
      </c>
      <c r="E28" t="s">
        <v>69</v>
      </c>
      <c r="F28" s="26">
        <v>0.5229166666666667</v>
      </c>
    </row>
    <row r="29" spans="1:7" x14ac:dyDescent="0.25">
      <c r="A29">
        <v>77</v>
      </c>
      <c r="B29" t="s">
        <v>46</v>
      </c>
      <c r="C29">
        <v>2002</v>
      </c>
      <c r="D29" t="s">
        <v>47</v>
      </c>
      <c r="E29" t="s">
        <v>5</v>
      </c>
      <c r="F29" s="1">
        <v>0.5229166666666667</v>
      </c>
      <c r="G29" s="19"/>
    </row>
    <row r="30" spans="1:7" x14ac:dyDescent="0.25">
      <c r="A30">
        <v>4</v>
      </c>
      <c r="B30" t="s">
        <v>89</v>
      </c>
      <c r="C30">
        <v>1971</v>
      </c>
      <c r="D30" t="s">
        <v>15</v>
      </c>
      <c r="E30" t="s">
        <v>31</v>
      </c>
      <c r="F30" s="21">
        <v>0.53333333333333333</v>
      </c>
    </row>
    <row r="31" spans="1:7" x14ac:dyDescent="0.25">
      <c r="A31">
        <v>15</v>
      </c>
      <c r="B31" t="s">
        <v>106</v>
      </c>
      <c r="C31">
        <v>2007</v>
      </c>
      <c r="D31" t="s">
        <v>49</v>
      </c>
      <c r="E31" t="s">
        <v>69</v>
      </c>
      <c r="F31" s="1">
        <v>0.55555555555555558</v>
      </c>
    </row>
    <row r="32" spans="1:7" x14ac:dyDescent="0.25">
      <c r="A32">
        <v>78</v>
      </c>
      <c r="B32" t="s">
        <v>166</v>
      </c>
      <c r="C32">
        <v>2005</v>
      </c>
      <c r="D32" t="s">
        <v>13</v>
      </c>
      <c r="E32" t="s">
        <v>108</v>
      </c>
      <c r="F32" s="1">
        <v>0.58958333333333335</v>
      </c>
    </row>
    <row r="33" spans="1:7" hidden="1" x14ac:dyDescent="0.25">
      <c r="A33">
        <v>217</v>
      </c>
      <c r="B33" t="s">
        <v>53</v>
      </c>
      <c r="C33">
        <v>1986</v>
      </c>
      <c r="D33" t="s">
        <v>15</v>
      </c>
      <c r="E33" t="s">
        <v>6</v>
      </c>
      <c r="F33" s="26">
        <v>0.7368055555555556</v>
      </c>
    </row>
    <row r="34" spans="1:7" hidden="1" x14ac:dyDescent="0.25">
      <c r="A34">
        <v>238</v>
      </c>
      <c r="B34" t="s">
        <v>181</v>
      </c>
      <c r="C34">
        <v>1973</v>
      </c>
      <c r="E34" t="s">
        <v>30</v>
      </c>
      <c r="F34" s="26">
        <v>0.74236111111111114</v>
      </c>
    </row>
    <row r="35" spans="1:7" x14ac:dyDescent="0.25">
      <c r="A35">
        <v>84</v>
      </c>
      <c r="B35" t="s">
        <v>149</v>
      </c>
      <c r="C35">
        <v>2010</v>
      </c>
      <c r="D35" t="s">
        <v>146</v>
      </c>
      <c r="E35" t="s">
        <v>69</v>
      </c>
      <c r="F35" s="26">
        <v>0.59583333333333333</v>
      </c>
    </row>
    <row r="36" spans="1:7" x14ac:dyDescent="0.25">
      <c r="A36">
        <v>11</v>
      </c>
      <c r="B36" t="s">
        <v>164</v>
      </c>
      <c r="C36">
        <v>1985</v>
      </c>
      <c r="E36" t="s">
        <v>5</v>
      </c>
      <c r="F36" s="26">
        <v>0.59652777777777777</v>
      </c>
    </row>
    <row r="37" spans="1:7" x14ac:dyDescent="0.25">
      <c r="A37">
        <v>14</v>
      </c>
      <c r="B37" t="s">
        <v>107</v>
      </c>
      <c r="C37">
        <v>2005</v>
      </c>
      <c r="D37" t="s">
        <v>49</v>
      </c>
      <c r="E37" t="s">
        <v>108</v>
      </c>
      <c r="F37" s="1">
        <v>0.6020833333333333</v>
      </c>
    </row>
    <row r="38" spans="1:7" x14ac:dyDescent="0.25">
      <c r="A38">
        <v>79</v>
      </c>
      <c r="B38" t="s">
        <v>167</v>
      </c>
      <c r="C38">
        <v>2006</v>
      </c>
      <c r="D38" t="s">
        <v>13</v>
      </c>
      <c r="E38" t="s">
        <v>108</v>
      </c>
      <c r="F38" s="1">
        <v>0.6479166666666667</v>
      </c>
    </row>
    <row r="39" spans="1:7" x14ac:dyDescent="0.25">
      <c r="A39">
        <v>71</v>
      </c>
      <c r="B39" t="s">
        <v>94</v>
      </c>
      <c r="C39">
        <v>2012</v>
      </c>
      <c r="D39" t="s">
        <v>67</v>
      </c>
      <c r="E39" t="s">
        <v>69</v>
      </c>
      <c r="F39" s="1">
        <v>0.64861111111111114</v>
      </c>
      <c r="G39" s="19"/>
    </row>
    <row r="40" spans="1:7" hidden="1" x14ac:dyDescent="0.25">
      <c r="A40">
        <v>234</v>
      </c>
      <c r="B40" t="s">
        <v>175</v>
      </c>
      <c r="C40">
        <v>1993</v>
      </c>
      <c r="D40" t="s">
        <v>43</v>
      </c>
      <c r="E40" t="s">
        <v>6</v>
      </c>
      <c r="F40" s="1">
        <v>0.74444444444444446</v>
      </c>
    </row>
    <row r="41" spans="1:7" hidden="1" x14ac:dyDescent="0.25">
      <c r="A41">
        <v>248</v>
      </c>
      <c r="B41" t="s">
        <v>42</v>
      </c>
      <c r="C41">
        <v>1982</v>
      </c>
      <c r="D41" t="s">
        <v>72</v>
      </c>
      <c r="E41" t="s">
        <v>6</v>
      </c>
      <c r="F41" s="26">
        <v>0.74722222222222223</v>
      </c>
      <c r="G41" s="19"/>
    </row>
    <row r="42" spans="1:7" hidden="1" x14ac:dyDescent="0.25">
      <c r="A42">
        <v>212</v>
      </c>
      <c r="B42" t="s">
        <v>90</v>
      </c>
      <c r="C42">
        <v>1967</v>
      </c>
      <c r="D42" t="s">
        <v>35</v>
      </c>
      <c r="E42" t="s">
        <v>62</v>
      </c>
      <c r="F42" s="21">
        <v>0.75</v>
      </c>
    </row>
    <row r="43" spans="1:7" hidden="1" x14ac:dyDescent="0.25">
      <c r="A43">
        <v>206</v>
      </c>
      <c r="B43" t="s">
        <v>152</v>
      </c>
      <c r="C43">
        <v>1985</v>
      </c>
      <c r="E43" t="s">
        <v>6</v>
      </c>
      <c r="F43" s="21">
        <v>0.75138888888888899</v>
      </c>
    </row>
    <row r="44" spans="1:7" x14ac:dyDescent="0.25">
      <c r="A44">
        <v>90</v>
      </c>
      <c r="B44" t="s">
        <v>36</v>
      </c>
      <c r="C44">
        <v>2011</v>
      </c>
      <c r="D44" t="s">
        <v>64</v>
      </c>
      <c r="E44" t="s">
        <v>84</v>
      </c>
      <c r="F44" s="26">
        <v>0.75902777777777775</v>
      </c>
    </row>
    <row r="45" spans="1:7" hidden="1" x14ac:dyDescent="0.25">
      <c r="A45">
        <v>202</v>
      </c>
      <c r="B45" t="s">
        <v>83</v>
      </c>
      <c r="C45">
        <v>2002</v>
      </c>
      <c r="D45" t="s">
        <v>67</v>
      </c>
      <c r="E45" t="s">
        <v>6</v>
      </c>
      <c r="F45" s="26">
        <v>0.76250000000000007</v>
      </c>
    </row>
    <row r="46" spans="1:7" x14ac:dyDescent="0.25">
      <c r="A46">
        <v>1</v>
      </c>
      <c r="B46" t="s">
        <v>93</v>
      </c>
      <c r="C46">
        <v>1978</v>
      </c>
      <c r="D46" t="s">
        <v>67</v>
      </c>
      <c r="E46" t="s">
        <v>31</v>
      </c>
      <c r="F46" s="26">
        <v>0.66319444444444442</v>
      </c>
    </row>
    <row r="47" spans="1:7" hidden="1" x14ac:dyDescent="0.25">
      <c r="A47">
        <v>252</v>
      </c>
      <c r="B47" t="s">
        <v>96</v>
      </c>
      <c r="C47">
        <v>1970</v>
      </c>
      <c r="D47" t="s">
        <v>64</v>
      </c>
      <c r="E47" t="s">
        <v>62</v>
      </c>
      <c r="F47" s="1">
        <v>0.77013888888888893</v>
      </c>
    </row>
    <row r="48" spans="1:7" x14ac:dyDescent="0.25">
      <c r="A48">
        <v>23</v>
      </c>
      <c r="B48" t="s">
        <v>192</v>
      </c>
      <c r="C48">
        <v>1991</v>
      </c>
      <c r="E48" t="s">
        <v>5</v>
      </c>
      <c r="F48" s="26">
        <v>0.66388888888888886</v>
      </c>
    </row>
    <row r="49" spans="1:7" hidden="1" x14ac:dyDescent="0.25">
      <c r="A49">
        <v>210</v>
      </c>
      <c r="B49" t="s">
        <v>91</v>
      </c>
      <c r="C49">
        <v>2005</v>
      </c>
      <c r="D49" t="s">
        <v>92</v>
      </c>
      <c r="E49" t="s">
        <v>71</v>
      </c>
      <c r="F49" s="1">
        <v>0.77361111111111114</v>
      </c>
    </row>
    <row r="50" spans="1:7" hidden="1" x14ac:dyDescent="0.25">
      <c r="A50">
        <v>230</v>
      </c>
      <c r="B50" t="s">
        <v>173</v>
      </c>
      <c r="C50">
        <v>1984</v>
      </c>
      <c r="E50" t="s">
        <v>6</v>
      </c>
      <c r="F50" s="26">
        <v>0.77430555555555547</v>
      </c>
    </row>
    <row r="51" spans="1:7" hidden="1" x14ac:dyDescent="0.25">
      <c r="A51">
        <v>214</v>
      </c>
      <c r="B51" t="s">
        <v>78</v>
      </c>
      <c r="C51">
        <v>1983</v>
      </c>
      <c r="D51" t="s">
        <v>79</v>
      </c>
      <c r="E51" t="s">
        <v>6</v>
      </c>
      <c r="F51" s="26">
        <v>0.78125</v>
      </c>
    </row>
    <row r="52" spans="1:7" hidden="1" x14ac:dyDescent="0.25">
      <c r="A52">
        <v>213</v>
      </c>
      <c r="B52" t="s">
        <v>16</v>
      </c>
      <c r="C52">
        <v>1964</v>
      </c>
      <c r="D52" t="s">
        <v>17</v>
      </c>
      <c r="E52" t="s">
        <v>62</v>
      </c>
      <c r="F52" s="26">
        <v>0.78680555555555554</v>
      </c>
      <c r="G52" s="19"/>
    </row>
    <row r="53" spans="1:7" hidden="1" x14ac:dyDescent="0.25">
      <c r="A53">
        <v>222</v>
      </c>
      <c r="B53" t="s">
        <v>145</v>
      </c>
      <c r="C53">
        <v>1970</v>
      </c>
      <c r="D53" t="s">
        <v>146</v>
      </c>
      <c r="E53" t="s">
        <v>62</v>
      </c>
      <c r="F53" s="26">
        <v>0.79166666666666663</v>
      </c>
    </row>
    <row r="54" spans="1:7" hidden="1" x14ac:dyDescent="0.25">
      <c r="A54">
        <v>221</v>
      </c>
      <c r="B54" t="s">
        <v>165</v>
      </c>
      <c r="C54">
        <v>1978</v>
      </c>
      <c r="E54" t="s">
        <v>30</v>
      </c>
      <c r="F54" s="21">
        <v>0.79583333333333339</v>
      </c>
    </row>
    <row r="55" spans="1:7" hidden="1" x14ac:dyDescent="0.25">
      <c r="A55">
        <v>218</v>
      </c>
      <c r="B55" t="s">
        <v>162</v>
      </c>
      <c r="C55">
        <v>1994</v>
      </c>
      <c r="E55" t="s">
        <v>6</v>
      </c>
      <c r="F55" s="26">
        <v>0.79652777777777783</v>
      </c>
    </row>
    <row r="56" spans="1:7" hidden="1" x14ac:dyDescent="0.25">
      <c r="A56">
        <v>223</v>
      </c>
      <c r="B56" t="s">
        <v>148</v>
      </c>
      <c r="C56">
        <v>2001</v>
      </c>
      <c r="E56" t="s">
        <v>6</v>
      </c>
      <c r="F56" s="26">
        <v>0.79722222222222217</v>
      </c>
    </row>
    <row r="57" spans="1:7" hidden="1" x14ac:dyDescent="0.25">
      <c r="A57">
        <v>205</v>
      </c>
      <c r="B57" t="s">
        <v>66</v>
      </c>
      <c r="C57">
        <v>1973</v>
      </c>
      <c r="D57" t="s">
        <v>67</v>
      </c>
      <c r="E57" t="s">
        <v>30</v>
      </c>
      <c r="F57" s="26">
        <v>0.79791666666666661</v>
      </c>
    </row>
    <row r="58" spans="1:7" x14ac:dyDescent="0.25">
      <c r="A58">
        <v>24</v>
      </c>
      <c r="B58" t="s">
        <v>193</v>
      </c>
      <c r="C58">
        <v>1969</v>
      </c>
      <c r="E58" t="s">
        <v>31</v>
      </c>
      <c r="F58" s="1">
        <v>0.6645833333333333</v>
      </c>
    </row>
    <row r="59" spans="1:7" hidden="1" x14ac:dyDescent="0.25">
      <c r="A59">
        <v>209</v>
      </c>
      <c r="B59" t="s">
        <v>21</v>
      </c>
      <c r="C59">
        <v>2003</v>
      </c>
      <c r="D59" t="s">
        <v>13</v>
      </c>
      <c r="E59" t="s">
        <v>71</v>
      </c>
      <c r="F59" s="26">
        <v>0.80694444444444446</v>
      </c>
    </row>
    <row r="60" spans="1:7" hidden="1" x14ac:dyDescent="0.25">
      <c r="A60">
        <v>228</v>
      </c>
      <c r="B60" t="s">
        <v>171</v>
      </c>
      <c r="C60">
        <v>1959</v>
      </c>
      <c r="E60" t="s">
        <v>62</v>
      </c>
      <c r="F60" s="1">
        <v>0.81041666666666667</v>
      </c>
    </row>
    <row r="61" spans="1:7" hidden="1" x14ac:dyDescent="0.25">
      <c r="A61">
        <v>207</v>
      </c>
      <c r="B61" t="s">
        <v>12</v>
      </c>
      <c r="C61">
        <v>1980</v>
      </c>
      <c r="D61" t="s">
        <v>13</v>
      </c>
      <c r="E61" t="s">
        <v>30</v>
      </c>
      <c r="F61" s="26">
        <v>0.81597222222222221</v>
      </c>
    </row>
    <row r="62" spans="1:7" hidden="1" x14ac:dyDescent="0.25">
      <c r="A62">
        <v>237</v>
      </c>
      <c r="B62" t="s">
        <v>109</v>
      </c>
      <c r="C62">
        <v>2002</v>
      </c>
      <c r="D62" t="s">
        <v>49</v>
      </c>
      <c r="E62" t="s">
        <v>6</v>
      </c>
      <c r="F62" s="1">
        <v>0.81944444444444453</v>
      </c>
    </row>
    <row r="63" spans="1:7" hidden="1" x14ac:dyDescent="0.25">
      <c r="A63">
        <v>236</v>
      </c>
      <c r="B63" t="s">
        <v>110</v>
      </c>
      <c r="C63">
        <v>2006</v>
      </c>
      <c r="D63" t="s">
        <v>49</v>
      </c>
      <c r="E63" t="s">
        <v>71</v>
      </c>
      <c r="F63" s="1">
        <v>0.82291666666666663</v>
      </c>
    </row>
    <row r="64" spans="1:7" x14ac:dyDescent="0.25">
      <c r="A64">
        <v>24</v>
      </c>
      <c r="B64" t="s">
        <v>193</v>
      </c>
      <c r="C64">
        <v>1969</v>
      </c>
      <c r="E64" t="s">
        <v>31</v>
      </c>
      <c r="F64" s="1">
        <v>0.6645833333333333</v>
      </c>
    </row>
    <row r="65" spans="1:7" hidden="1" x14ac:dyDescent="0.25">
      <c r="A65">
        <v>242</v>
      </c>
      <c r="B65" t="s">
        <v>184</v>
      </c>
      <c r="C65">
        <v>2006</v>
      </c>
      <c r="D65" t="s">
        <v>185</v>
      </c>
      <c r="E65" t="s">
        <v>71</v>
      </c>
      <c r="F65" s="26">
        <v>0.82361111111111107</v>
      </c>
    </row>
    <row r="66" spans="1:7" x14ac:dyDescent="0.25">
      <c r="A66">
        <v>76</v>
      </c>
      <c r="B66" t="s">
        <v>52</v>
      </c>
      <c r="C66">
        <v>2009</v>
      </c>
      <c r="D66" t="s">
        <v>80</v>
      </c>
      <c r="E66" t="s">
        <v>69</v>
      </c>
      <c r="F66" s="26">
        <v>0.67291666666666661</v>
      </c>
    </row>
    <row r="67" spans="1:7" x14ac:dyDescent="0.25">
      <c r="A67">
        <v>9</v>
      </c>
      <c r="B67" t="s">
        <v>163</v>
      </c>
      <c r="C67">
        <v>1964</v>
      </c>
      <c r="E67" t="s">
        <v>31</v>
      </c>
      <c r="F67" s="26">
        <v>0.6777777777777777</v>
      </c>
    </row>
    <row r="68" spans="1:7" hidden="1" x14ac:dyDescent="0.25">
      <c r="A68">
        <v>225</v>
      </c>
      <c r="B68" t="s">
        <v>104</v>
      </c>
      <c r="C68">
        <v>1971</v>
      </c>
      <c r="D68" t="s">
        <v>105</v>
      </c>
      <c r="E68" t="s">
        <v>30</v>
      </c>
      <c r="F68" s="26">
        <v>0.82777777777777783</v>
      </c>
    </row>
    <row r="69" spans="1:7" x14ac:dyDescent="0.25">
      <c r="A69">
        <v>7</v>
      </c>
      <c r="B69" t="s">
        <v>74</v>
      </c>
      <c r="C69">
        <v>1990</v>
      </c>
      <c r="D69" t="s">
        <v>75</v>
      </c>
      <c r="E69" t="s">
        <v>5</v>
      </c>
      <c r="F69" s="26">
        <v>0.70347222222222217</v>
      </c>
    </row>
    <row r="70" spans="1:7" hidden="1" x14ac:dyDescent="0.25">
      <c r="A70">
        <v>226</v>
      </c>
      <c r="B70" t="s">
        <v>112</v>
      </c>
      <c r="C70">
        <v>1982</v>
      </c>
      <c r="D70" t="s">
        <v>64</v>
      </c>
      <c r="E70" t="s">
        <v>6</v>
      </c>
      <c r="F70" s="1">
        <v>0.85625000000000007</v>
      </c>
    </row>
    <row r="71" spans="1:7" hidden="1" x14ac:dyDescent="0.25">
      <c r="A71">
        <v>215</v>
      </c>
      <c r="B71" t="s">
        <v>158</v>
      </c>
      <c r="C71">
        <v>2001</v>
      </c>
      <c r="D71" t="s">
        <v>159</v>
      </c>
      <c r="E71" t="s">
        <v>6</v>
      </c>
      <c r="F71" s="26">
        <v>0.8569444444444444</v>
      </c>
      <c r="G71" t="s">
        <v>160</v>
      </c>
    </row>
    <row r="72" spans="1:7" x14ac:dyDescent="0.25">
      <c r="A72">
        <v>19</v>
      </c>
      <c r="B72" t="s">
        <v>147</v>
      </c>
      <c r="C72">
        <v>1987</v>
      </c>
      <c r="E72" t="s">
        <v>5</v>
      </c>
      <c r="F72" s="26">
        <v>0.71250000000000002</v>
      </c>
    </row>
    <row r="73" spans="1:7" hidden="1" x14ac:dyDescent="0.25">
      <c r="A73">
        <v>231</v>
      </c>
      <c r="B73" t="s">
        <v>76</v>
      </c>
      <c r="C73">
        <v>1985</v>
      </c>
      <c r="D73" t="s">
        <v>77</v>
      </c>
      <c r="E73" t="s">
        <v>6</v>
      </c>
      <c r="F73" s="26">
        <v>0.87777777777777777</v>
      </c>
    </row>
    <row r="74" spans="1:7" x14ac:dyDescent="0.25">
      <c r="A74">
        <v>20</v>
      </c>
      <c r="B74" t="s">
        <v>189</v>
      </c>
      <c r="C74">
        <v>1969</v>
      </c>
      <c r="E74" t="s">
        <v>31</v>
      </c>
      <c r="F74" s="1">
        <v>0.71597222222222223</v>
      </c>
    </row>
    <row r="75" spans="1:7" x14ac:dyDescent="0.25">
      <c r="A75">
        <v>81</v>
      </c>
      <c r="B75" t="s">
        <v>169</v>
      </c>
      <c r="C75">
        <v>2008</v>
      </c>
      <c r="E75" t="s">
        <v>69</v>
      </c>
      <c r="F75" s="26">
        <v>0.74375000000000002</v>
      </c>
    </row>
    <row r="76" spans="1:7" hidden="1" x14ac:dyDescent="0.25">
      <c r="A76">
        <v>224</v>
      </c>
      <c r="B76" t="s">
        <v>70</v>
      </c>
      <c r="C76">
        <v>2005</v>
      </c>
      <c r="D76" t="s">
        <v>67</v>
      </c>
      <c r="E76" t="s">
        <v>71</v>
      </c>
      <c r="F76" s="26">
        <v>0.8881944444444444</v>
      </c>
    </row>
    <row r="77" spans="1:7" hidden="1" x14ac:dyDescent="0.25">
      <c r="A77">
        <v>253</v>
      </c>
      <c r="B77" t="s">
        <v>190</v>
      </c>
      <c r="C77">
        <v>1966</v>
      </c>
      <c r="E77" t="s">
        <v>62</v>
      </c>
      <c r="F77" s="1">
        <v>0.88888888888888884</v>
      </c>
    </row>
    <row r="78" spans="1:7" hidden="1" x14ac:dyDescent="0.25">
      <c r="A78">
        <v>229</v>
      </c>
      <c r="B78" t="s">
        <v>172</v>
      </c>
      <c r="C78">
        <v>1971</v>
      </c>
      <c r="E78" t="s">
        <v>30</v>
      </c>
      <c r="F78" s="26">
        <v>0.88958333333333339</v>
      </c>
    </row>
    <row r="79" spans="1:7" x14ac:dyDescent="0.25">
      <c r="A79">
        <v>89</v>
      </c>
      <c r="B79" t="s">
        <v>37</v>
      </c>
      <c r="C79">
        <v>2014</v>
      </c>
      <c r="D79" t="s">
        <v>64</v>
      </c>
      <c r="E79" t="s">
        <v>69</v>
      </c>
      <c r="F79" s="26">
        <v>0.79861111111111116</v>
      </c>
    </row>
    <row r="80" spans="1:7" x14ac:dyDescent="0.25">
      <c r="A80">
        <v>72</v>
      </c>
      <c r="B80" t="s">
        <v>68</v>
      </c>
      <c r="C80">
        <v>2011</v>
      </c>
      <c r="D80" t="s">
        <v>67</v>
      </c>
      <c r="E80" t="s">
        <v>69</v>
      </c>
      <c r="F80" s="26">
        <v>0.81319444444444444</v>
      </c>
    </row>
    <row r="81" spans="1:7" hidden="1" x14ac:dyDescent="0.25">
      <c r="A81">
        <v>247</v>
      </c>
      <c r="B81" t="s">
        <v>81</v>
      </c>
      <c r="C81">
        <v>1985</v>
      </c>
      <c r="D81" t="s">
        <v>64</v>
      </c>
      <c r="E81" t="s">
        <v>6</v>
      </c>
      <c r="F81" s="26">
        <v>0.8979166666666667</v>
      </c>
    </row>
    <row r="82" spans="1:7" x14ac:dyDescent="0.25">
      <c r="A82">
        <v>74</v>
      </c>
      <c r="B82" t="s">
        <v>153</v>
      </c>
      <c r="C82">
        <v>2012</v>
      </c>
      <c r="E82" t="s">
        <v>69</v>
      </c>
      <c r="F82" s="21">
        <v>0.81388888888888899</v>
      </c>
    </row>
    <row r="83" spans="1:7" x14ac:dyDescent="0.25">
      <c r="A83">
        <v>3</v>
      </c>
      <c r="B83" t="s">
        <v>19</v>
      </c>
      <c r="C83">
        <v>1981</v>
      </c>
      <c r="D83" t="s">
        <v>13</v>
      </c>
      <c r="E83" t="s">
        <v>5</v>
      </c>
      <c r="F83" s="26">
        <v>0.81666666666666676</v>
      </c>
    </row>
    <row r="84" spans="1:7" x14ac:dyDescent="0.25">
      <c r="A84">
        <v>86</v>
      </c>
      <c r="B84" t="s">
        <v>170</v>
      </c>
      <c r="C84">
        <v>2003</v>
      </c>
      <c r="E84" t="s">
        <v>108</v>
      </c>
      <c r="F84" s="26">
        <v>0.82152777777777775</v>
      </c>
    </row>
    <row r="85" spans="1:7" x14ac:dyDescent="0.25">
      <c r="A85">
        <v>83</v>
      </c>
      <c r="B85" t="s">
        <v>144</v>
      </c>
      <c r="C85">
        <v>2010</v>
      </c>
      <c r="D85" t="s">
        <v>146</v>
      </c>
      <c r="E85" t="s">
        <v>69</v>
      </c>
      <c r="F85" s="26">
        <v>0.83958333333333324</v>
      </c>
    </row>
    <row r="86" spans="1:7" x14ac:dyDescent="0.25">
      <c r="A86">
        <v>21</v>
      </c>
      <c r="B86" t="s">
        <v>55</v>
      </c>
      <c r="C86">
        <v>1998</v>
      </c>
      <c r="D86" t="s">
        <v>64</v>
      </c>
      <c r="E86" t="s">
        <v>5</v>
      </c>
      <c r="F86" s="26">
        <v>0.84930555555555554</v>
      </c>
    </row>
    <row r="87" spans="1:7" hidden="1" x14ac:dyDescent="0.25">
      <c r="A87">
        <v>251</v>
      </c>
      <c r="B87" t="s">
        <v>54</v>
      </c>
      <c r="C87">
        <v>1970</v>
      </c>
      <c r="D87" t="s">
        <v>64</v>
      </c>
      <c r="E87" t="s">
        <v>62</v>
      </c>
      <c r="F87" s="26">
        <v>0.90902777777777777</v>
      </c>
    </row>
    <row r="88" spans="1:7" hidden="1" x14ac:dyDescent="0.25">
      <c r="A88">
        <v>249</v>
      </c>
      <c r="B88" t="s">
        <v>102</v>
      </c>
      <c r="C88">
        <v>2006</v>
      </c>
      <c r="D88" t="s">
        <v>103</v>
      </c>
      <c r="E88" t="s">
        <v>71</v>
      </c>
      <c r="F88" s="1">
        <v>0.91388888888888886</v>
      </c>
    </row>
    <row r="89" spans="1:7" hidden="1" x14ac:dyDescent="0.25">
      <c r="A89">
        <v>219</v>
      </c>
      <c r="B89" t="s">
        <v>11</v>
      </c>
      <c r="C89">
        <v>1972</v>
      </c>
      <c r="D89" t="s">
        <v>64</v>
      </c>
      <c r="E89" t="s">
        <v>30</v>
      </c>
      <c r="F89" s="26">
        <v>0.91527777777777775</v>
      </c>
      <c r="G89" s="19"/>
    </row>
    <row r="90" spans="1:7" hidden="1" x14ac:dyDescent="0.25">
      <c r="A90">
        <v>254</v>
      </c>
      <c r="B90" t="s">
        <v>33</v>
      </c>
      <c r="C90">
        <v>2006</v>
      </c>
      <c r="D90" t="s">
        <v>64</v>
      </c>
      <c r="E90" t="s">
        <v>71</v>
      </c>
      <c r="F90" s="26">
        <v>0.9277777777777777</v>
      </c>
    </row>
    <row r="91" spans="1:7" hidden="1" x14ac:dyDescent="0.25">
      <c r="A91">
        <v>259</v>
      </c>
      <c r="B91" t="s">
        <v>191</v>
      </c>
      <c r="C91">
        <v>1994</v>
      </c>
      <c r="E91" t="s">
        <v>6</v>
      </c>
      <c r="F91" s="1">
        <v>0.93541666666666667</v>
      </c>
    </row>
    <row r="92" spans="1:7" hidden="1" x14ac:dyDescent="0.25">
      <c r="A92">
        <v>261</v>
      </c>
      <c r="B92" t="s">
        <v>45</v>
      </c>
      <c r="C92">
        <v>1964</v>
      </c>
      <c r="D92" t="s">
        <v>34</v>
      </c>
      <c r="E92" t="s">
        <v>62</v>
      </c>
      <c r="F92" s="1">
        <v>0.93888888888888899</v>
      </c>
      <c r="G92" s="19"/>
    </row>
    <row r="93" spans="1:7" x14ac:dyDescent="0.25">
      <c r="A93">
        <v>257</v>
      </c>
      <c r="B93" t="s">
        <v>41</v>
      </c>
      <c r="C93">
        <v>2008</v>
      </c>
      <c r="D93" t="s">
        <v>64</v>
      </c>
      <c r="E93" t="s">
        <v>84</v>
      </c>
      <c r="F93" s="26">
        <v>0.94305555555555554</v>
      </c>
      <c r="G93" t="s">
        <v>194</v>
      </c>
    </row>
    <row r="94" spans="1:7" x14ac:dyDescent="0.25">
      <c r="A94">
        <v>70</v>
      </c>
      <c r="B94" t="s">
        <v>151</v>
      </c>
      <c r="C94">
        <v>2012</v>
      </c>
      <c r="E94" t="s">
        <v>69</v>
      </c>
      <c r="F94" s="26">
        <v>0.85416666666666663</v>
      </c>
    </row>
    <row r="95" spans="1:7" hidden="1" x14ac:dyDescent="0.25">
      <c r="A95">
        <v>258</v>
      </c>
      <c r="B95" t="s">
        <v>56</v>
      </c>
      <c r="C95">
        <v>1966</v>
      </c>
      <c r="D95" t="s">
        <v>50</v>
      </c>
      <c r="E95" t="s">
        <v>62</v>
      </c>
      <c r="F95" s="26">
        <v>0.94652777777777775</v>
      </c>
      <c r="G95" s="19"/>
    </row>
    <row r="96" spans="1:7" hidden="1" x14ac:dyDescent="0.25">
      <c r="A96">
        <v>255</v>
      </c>
      <c r="B96" t="s">
        <v>32</v>
      </c>
      <c r="C96">
        <v>1974</v>
      </c>
      <c r="D96" t="s">
        <v>64</v>
      </c>
      <c r="E96" t="s">
        <v>30</v>
      </c>
      <c r="F96" s="1">
        <v>0.95486111111111116</v>
      </c>
    </row>
    <row r="97" spans="1:7" hidden="1" x14ac:dyDescent="0.25">
      <c r="A97">
        <v>256</v>
      </c>
      <c r="B97" t="s">
        <v>40</v>
      </c>
      <c r="C97">
        <v>1976</v>
      </c>
      <c r="D97" t="s">
        <v>64</v>
      </c>
      <c r="E97" t="s">
        <v>30</v>
      </c>
      <c r="F97" s="26">
        <v>0.9590277777777777</v>
      </c>
    </row>
    <row r="98" spans="1:7" hidden="1" x14ac:dyDescent="0.25">
      <c r="A98">
        <v>243</v>
      </c>
      <c r="B98" t="s">
        <v>186</v>
      </c>
      <c r="C98">
        <v>1989</v>
      </c>
      <c r="E98" t="s">
        <v>6</v>
      </c>
      <c r="F98" s="21">
        <v>1.0354166666666667</v>
      </c>
    </row>
    <row r="99" spans="1:7" hidden="1" x14ac:dyDescent="0.25">
      <c r="A99">
        <v>235</v>
      </c>
      <c r="B99" t="s">
        <v>176</v>
      </c>
      <c r="C99">
        <v>1974</v>
      </c>
      <c r="D99" t="s">
        <v>15</v>
      </c>
      <c r="E99" t="s">
        <v>30</v>
      </c>
      <c r="F99" s="21">
        <v>1.0534722222222224</v>
      </c>
    </row>
    <row r="100" spans="1:7" hidden="1" x14ac:dyDescent="0.25">
      <c r="A100">
        <v>245</v>
      </c>
      <c r="B100" t="s">
        <v>100</v>
      </c>
      <c r="C100">
        <v>1978</v>
      </c>
      <c r="D100" t="s">
        <v>64</v>
      </c>
      <c r="E100" t="s">
        <v>30</v>
      </c>
      <c r="F100" s="21">
        <v>1.0597222222222222</v>
      </c>
    </row>
    <row r="101" spans="1:7" hidden="1" x14ac:dyDescent="0.25">
      <c r="A101">
        <v>204</v>
      </c>
      <c r="B101" t="s">
        <v>95</v>
      </c>
      <c r="C101">
        <v>1981</v>
      </c>
      <c r="D101" t="s">
        <v>67</v>
      </c>
      <c r="E101" t="s">
        <v>6</v>
      </c>
      <c r="F101" s="21">
        <v>1.0777777777777777</v>
      </c>
    </row>
    <row r="102" spans="1:7" x14ac:dyDescent="0.25">
      <c r="A102">
        <v>80</v>
      </c>
      <c r="B102" t="s">
        <v>168</v>
      </c>
      <c r="C102">
        <v>2011</v>
      </c>
      <c r="D102" t="s">
        <v>13</v>
      </c>
      <c r="E102" t="s">
        <v>69</v>
      </c>
      <c r="F102" s="1">
        <v>0.85555555555555562</v>
      </c>
    </row>
    <row r="103" spans="1:7" hidden="1" x14ac:dyDescent="0.25">
      <c r="A103">
        <v>250</v>
      </c>
      <c r="B103" t="s">
        <v>188</v>
      </c>
      <c r="C103">
        <v>1977</v>
      </c>
      <c r="E103" t="s">
        <v>30</v>
      </c>
      <c r="F103" s="21">
        <v>1.1055555555555556</v>
      </c>
    </row>
    <row r="104" spans="1:7" hidden="1" x14ac:dyDescent="0.25">
      <c r="A104">
        <v>246</v>
      </c>
      <c r="B104" t="s">
        <v>187</v>
      </c>
      <c r="C104">
        <v>1968</v>
      </c>
      <c r="E104" t="s">
        <v>62</v>
      </c>
      <c r="F104" s="21">
        <v>1.1451388888888889</v>
      </c>
    </row>
    <row r="105" spans="1:7" x14ac:dyDescent="0.25">
      <c r="A105">
        <v>22</v>
      </c>
      <c r="B105" t="s">
        <v>39</v>
      </c>
      <c r="C105">
        <v>1980</v>
      </c>
      <c r="D105" t="s">
        <v>64</v>
      </c>
      <c r="E105" t="s">
        <v>31</v>
      </c>
      <c r="F105" s="26">
        <v>0.94027777777777777</v>
      </c>
      <c r="G105" s="19"/>
    </row>
    <row r="106" spans="1:7" x14ac:dyDescent="0.25">
      <c r="A106">
        <v>88</v>
      </c>
      <c r="B106" t="s">
        <v>38</v>
      </c>
      <c r="C106">
        <v>2014</v>
      </c>
      <c r="D106" t="s">
        <v>64</v>
      </c>
      <c r="E106" t="s">
        <v>69</v>
      </c>
      <c r="F106" s="26">
        <v>0.94097222222222221</v>
      </c>
      <c r="G106" s="19"/>
    </row>
    <row r="107" spans="1:7" hidden="1" x14ac:dyDescent="0.25">
      <c r="F107" s="1"/>
    </row>
    <row r="108" spans="1:7" hidden="1" x14ac:dyDescent="0.25">
      <c r="F108" s="26"/>
    </row>
    <row r="109" spans="1:7" hidden="1" x14ac:dyDescent="0.25">
      <c r="F109" s="26"/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C1" sqref="C1"/>
    </sheetView>
  </sheetViews>
  <sheetFormatPr defaultRowHeight="15" x14ac:dyDescent="0.25"/>
  <cols>
    <col min="1" max="1" width="104.28515625" customWidth="1"/>
  </cols>
  <sheetData>
    <row r="1" spans="1:1" ht="22.5" x14ac:dyDescent="0.25">
      <c r="A1" s="36" t="s">
        <v>121</v>
      </c>
    </row>
    <row r="2" spans="1:1" x14ac:dyDescent="0.25">
      <c r="A2" s="37"/>
    </row>
    <row r="3" spans="1:1" ht="18.75" x14ac:dyDescent="0.25">
      <c r="A3" s="38" t="s">
        <v>122</v>
      </c>
    </row>
    <row r="4" spans="1:1" ht="18.75" x14ac:dyDescent="0.25">
      <c r="A4" s="39" t="s">
        <v>123</v>
      </c>
    </row>
    <row r="5" spans="1:1" ht="18.75" x14ac:dyDescent="0.25">
      <c r="A5" s="39" t="s">
        <v>124</v>
      </c>
    </row>
    <row r="6" spans="1:1" x14ac:dyDescent="0.25">
      <c r="A6" s="40" t="s">
        <v>125</v>
      </c>
    </row>
    <row r="7" spans="1:1" x14ac:dyDescent="0.25">
      <c r="A7" s="37"/>
    </row>
    <row r="8" spans="1:1" ht="18.75" x14ac:dyDescent="0.25">
      <c r="A8" s="38" t="s">
        <v>126</v>
      </c>
    </row>
    <row r="9" spans="1:1" ht="18.75" x14ac:dyDescent="0.25">
      <c r="A9" s="38" t="s">
        <v>127</v>
      </c>
    </row>
    <row r="10" spans="1:1" ht="18.75" x14ac:dyDescent="0.25">
      <c r="A10" s="38" t="s">
        <v>128</v>
      </c>
    </row>
    <row r="11" spans="1:1" ht="18.75" x14ac:dyDescent="0.25">
      <c r="A11" s="41" t="s">
        <v>129</v>
      </c>
    </row>
    <row r="12" spans="1:1" ht="18.75" x14ac:dyDescent="0.25">
      <c r="A12" s="38" t="s">
        <v>130</v>
      </c>
    </row>
    <row r="13" spans="1:1" ht="18.75" x14ac:dyDescent="0.25">
      <c r="A13" s="42" t="s">
        <v>131</v>
      </c>
    </row>
    <row r="14" spans="1:1" x14ac:dyDescent="0.25">
      <c r="A14" s="37"/>
    </row>
    <row r="15" spans="1:1" x14ac:dyDescent="0.25">
      <c r="A15" s="37"/>
    </row>
    <row r="16" spans="1:1" ht="18.75" x14ac:dyDescent="0.25">
      <c r="A16" s="38" t="s">
        <v>132</v>
      </c>
    </row>
    <row r="17" spans="1:1" ht="18.75" x14ac:dyDescent="0.25">
      <c r="A17" s="42" t="s">
        <v>133</v>
      </c>
    </row>
    <row r="18" spans="1:1" ht="18.75" x14ac:dyDescent="0.25">
      <c r="A18" s="42" t="s">
        <v>134</v>
      </c>
    </row>
    <row r="19" spans="1:1" x14ac:dyDescent="0.25">
      <c r="A19" s="37"/>
    </row>
    <row r="20" spans="1:1" x14ac:dyDescent="0.25">
      <c r="A20" s="37"/>
    </row>
    <row r="21" spans="1:1" ht="18.75" x14ac:dyDescent="0.25">
      <c r="A21" s="38" t="s">
        <v>135</v>
      </c>
    </row>
    <row r="23" spans="1:1" ht="18.75" x14ac:dyDescent="0.25">
      <c r="A23" s="39" t="s">
        <v>136</v>
      </c>
    </row>
    <row r="24" spans="1:1" ht="18.75" x14ac:dyDescent="0.25">
      <c r="A24" s="39" t="s">
        <v>137</v>
      </c>
    </row>
    <row r="25" spans="1:1" ht="18.75" x14ac:dyDescent="0.25">
      <c r="A25" s="39" t="s">
        <v>138</v>
      </c>
    </row>
    <row r="26" spans="1:1" ht="18.75" x14ac:dyDescent="0.25">
      <c r="A26" s="39" t="s">
        <v>139</v>
      </c>
    </row>
    <row r="27" spans="1:1" ht="18.75" x14ac:dyDescent="0.25">
      <c r="A27" s="39" t="s">
        <v>140</v>
      </c>
    </row>
    <row r="28" spans="1:1" ht="18.75" x14ac:dyDescent="0.25">
      <c r="A28" s="39" t="s">
        <v>141</v>
      </c>
    </row>
    <row r="29" spans="1:1" ht="18.75" x14ac:dyDescent="0.25">
      <c r="A29" s="39" t="s">
        <v>142</v>
      </c>
    </row>
  </sheetData>
  <hyperlinks>
    <hyperlink ref="A6" r:id="rId1" display="http://www.raplajooksuklubi.ee/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9"/>
  <sheetViews>
    <sheetView workbookViewId="0">
      <selection activeCell="J35" sqref="J35"/>
    </sheetView>
  </sheetViews>
  <sheetFormatPr defaultRowHeight="15" x14ac:dyDescent="0.25"/>
  <cols>
    <col min="1" max="1" width="5.7109375" bestFit="1" customWidth="1"/>
    <col min="2" max="2" width="20.7109375" customWidth="1"/>
    <col min="4" max="4" width="20.7109375" bestFit="1" customWidth="1"/>
    <col min="9" max="9" width="11.28515625" customWidth="1"/>
    <col min="10" max="10" width="12.7109375" bestFit="1" customWidth="1"/>
    <col min="12" max="12" width="9.7109375" bestFit="1" customWidth="1"/>
  </cols>
  <sheetData>
    <row r="1" spans="1:1020 1028:2044 2052:3068 3076:4092 4100:5116 5124:6140 6148:7164 7172:8188 8196:9212 9220:10236 10244:11260 11268:12284 12292:13308 13316:14332 14340:15356 15364:16380" ht="21" x14ac:dyDescent="0.35">
      <c r="A1" s="44" t="s">
        <v>120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020 1028:2044 2052:3068 3076:4092 4100:5116 5124:6140 6148:7164 7172:8188 8196:9212 9220:10236 10244:11260 11268:12284 12292:13308 13316:14332 14340:15356 15364:16380" x14ac:dyDescent="0.25">
      <c r="A2" t="s">
        <v>0</v>
      </c>
      <c r="B2" t="s">
        <v>7</v>
      </c>
      <c r="C2" t="s">
        <v>10</v>
      </c>
      <c r="D2" t="s">
        <v>4</v>
      </c>
      <c r="E2" t="s">
        <v>2</v>
      </c>
      <c r="F2" s="1" t="s">
        <v>3</v>
      </c>
      <c r="G2" t="s">
        <v>161</v>
      </c>
      <c r="H2" s="12"/>
      <c r="I2" s="12"/>
      <c r="J2" s="12" t="s">
        <v>5</v>
      </c>
      <c r="K2" s="12" t="s">
        <v>6</v>
      </c>
      <c r="L2" s="1" t="s">
        <v>119</v>
      </c>
      <c r="T2" s="1"/>
      <c r="AB2" s="1"/>
      <c r="AJ2" s="1"/>
      <c r="AR2" s="1"/>
      <c r="AZ2" s="1"/>
      <c r="BH2" s="1"/>
      <c r="BP2" s="1"/>
      <c r="BX2" s="1"/>
      <c r="CF2" s="1"/>
      <c r="CN2" s="1"/>
      <c r="CV2" s="1"/>
      <c r="DD2" s="1"/>
      <c r="DL2" s="1"/>
      <c r="DT2" s="1"/>
      <c r="EB2" s="1"/>
      <c r="EJ2" s="1"/>
      <c r="ER2" s="1"/>
      <c r="EZ2" s="1"/>
      <c r="FH2" s="1"/>
      <c r="FP2" s="1"/>
      <c r="FX2" s="1"/>
      <c r="GF2" s="1"/>
      <c r="GN2" s="1"/>
      <c r="GV2" s="1"/>
      <c r="HD2" s="1"/>
      <c r="HL2" s="1"/>
      <c r="HT2" s="1"/>
      <c r="IB2" s="1"/>
      <c r="IJ2" s="1"/>
      <c r="IR2" s="1"/>
      <c r="IZ2" s="1"/>
      <c r="JH2" s="1"/>
      <c r="JP2" s="1"/>
      <c r="JX2" s="1"/>
      <c r="KF2" s="1"/>
      <c r="KN2" s="1"/>
      <c r="KV2" s="1"/>
      <c r="LD2" s="1"/>
      <c r="LL2" s="1"/>
      <c r="LT2" s="1"/>
      <c r="MB2" s="1"/>
      <c r="MJ2" s="1"/>
      <c r="MR2" s="1"/>
      <c r="MZ2" s="1"/>
      <c r="NH2" s="1"/>
      <c r="NP2" s="1"/>
      <c r="NX2" s="1"/>
      <c r="OF2" s="1"/>
      <c r="ON2" s="1"/>
      <c r="OV2" s="1"/>
      <c r="PD2" s="1"/>
      <c r="PL2" s="1"/>
      <c r="PT2" s="1"/>
      <c r="QB2" s="1"/>
      <c r="QJ2" s="1"/>
      <c r="QR2" s="1"/>
      <c r="QZ2" s="1"/>
      <c r="RH2" s="1"/>
      <c r="RP2" s="1"/>
      <c r="RX2" s="1"/>
      <c r="SF2" s="1"/>
      <c r="SN2" s="1"/>
      <c r="SV2" s="1"/>
      <c r="TD2" s="1"/>
      <c r="TL2" s="1"/>
      <c r="TT2" s="1"/>
      <c r="UB2" s="1"/>
      <c r="UJ2" s="1"/>
      <c r="UR2" s="1"/>
      <c r="UZ2" s="1"/>
      <c r="VH2" s="1"/>
      <c r="VP2" s="1"/>
      <c r="VX2" s="1"/>
      <c r="WF2" s="1"/>
      <c r="WN2" s="1"/>
      <c r="WV2" s="1"/>
      <c r="XD2" s="1"/>
      <c r="XL2" s="1"/>
      <c r="XT2" s="1"/>
      <c r="YB2" s="1"/>
      <c r="YJ2" s="1"/>
      <c r="YR2" s="1"/>
      <c r="YZ2" s="1"/>
      <c r="ZH2" s="1"/>
      <c r="ZP2" s="1"/>
      <c r="ZX2" s="1"/>
      <c r="AAF2" s="1"/>
      <c r="AAN2" s="1"/>
      <c r="AAV2" s="1"/>
      <c r="ABD2" s="1"/>
      <c r="ABL2" s="1"/>
      <c r="ABT2" s="1"/>
      <c r="ACB2" s="1"/>
      <c r="ACJ2" s="1"/>
      <c r="ACR2" s="1"/>
      <c r="ACZ2" s="1"/>
      <c r="ADH2" s="1"/>
      <c r="ADP2" s="1"/>
      <c r="ADX2" s="1"/>
      <c r="AEF2" s="1"/>
      <c r="AEN2" s="1"/>
      <c r="AEV2" s="1"/>
      <c r="AFD2" s="1"/>
      <c r="AFL2" s="1"/>
      <c r="AFT2" s="1"/>
      <c r="AGB2" s="1"/>
      <c r="AGJ2" s="1"/>
      <c r="AGR2" s="1"/>
      <c r="AGZ2" s="1"/>
      <c r="AHH2" s="1"/>
      <c r="AHP2" s="1"/>
      <c r="AHX2" s="1"/>
      <c r="AIF2" s="1"/>
      <c r="AIN2" s="1"/>
      <c r="AIV2" s="1"/>
      <c r="AJD2" s="1"/>
      <c r="AJL2" s="1"/>
      <c r="AJT2" s="1"/>
      <c r="AKB2" s="1"/>
      <c r="AKJ2" s="1"/>
      <c r="AKR2" s="1"/>
      <c r="AKZ2" s="1"/>
      <c r="ALH2" s="1"/>
      <c r="ALP2" s="1"/>
      <c r="ALX2" s="1"/>
      <c r="AMF2" s="1"/>
      <c r="AMN2" s="1"/>
      <c r="AMV2" s="1"/>
      <c r="AND2" s="1"/>
      <c r="ANL2" s="1"/>
      <c r="ANT2" s="1"/>
      <c r="AOB2" s="1"/>
      <c r="AOJ2" s="1"/>
      <c r="AOR2" s="1"/>
      <c r="AOZ2" s="1"/>
      <c r="APH2" s="1"/>
      <c r="APP2" s="1"/>
      <c r="APX2" s="1"/>
      <c r="AQF2" s="1"/>
      <c r="AQN2" s="1"/>
      <c r="AQV2" s="1"/>
      <c r="ARD2" s="1"/>
      <c r="ARL2" s="1"/>
      <c r="ART2" s="1"/>
      <c r="ASB2" s="1"/>
      <c r="ASJ2" s="1"/>
      <c r="ASR2" s="1"/>
      <c r="ASZ2" s="1"/>
      <c r="ATH2" s="1"/>
      <c r="ATP2" s="1"/>
      <c r="ATX2" s="1"/>
      <c r="AUF2" s="1"/>
      <c r="AUN2" s="1"/>
      <c r="AUV2" s="1"/>
      <c r="AVD2" s="1"/>
      <c r="AVL2" s="1"/>
      <c r="AVT2" s="1"/>
      <c r="AWB2" s="1"/>
      <c r="AWJ2" s="1"/>
      <c r="AWR2" s="1"/>
      <c r="AWZ2" s="1"/>
      <c r="AXH2" s="1"/>
      <c r="AXP2" s="1"/>
      <c r="AXX2" s="1"/>
      <c r="AYF2" s="1"/>
      <c r="AYN2" s="1"/>
      <c r="AYV2" s="1"/>
      <c r="AZD2" s="1"/>
      <c r="AZL2" s="1"/>
      <c r="AZT2" s="1"/>
      <c r="BAB2" s="1"/>
      <c r="BAJ2" s="1"/>
      <c r="BAR2" s="1"/>
      <c r="BAZ2" s="1"/>
      <c r="BBH2" s="1"/>
      <c r="BBP2" s="1"/>
      <c r="BBX2" s="1"/>
      <c r="BCF2" s="1"/>
      <c r="BCN2" s="1"/>
      <c r="BCV2" s="1"/>
      <c r="BDD2" s="1"/>
      <c r="BDL2" s="1"/>
      <c r="BDT2" s="1"/>
      <c r="BEB2" s="1"/>
      <c r="BEJ2" s="1"/>
      <c r="BER2" s="1"/>
      <c r="BEZ2" s="1"/>
      <c r="BFH2" s="1"/>
      <c r="BFP2" s="1"/>
      <c r="BFX2" s="1"/>
      <c r="BGF2" s="1"/>
      <c r="BGN2" s="1"/>
      <c r="BGV2" s="1"/>
      <c r="BHD2" s="1"/>
      <c r="BHL2" s="1"/>
      <c r="BHT2" s="1"/>
      <c r="BIB2" s="1"/>
      <c r="BIJ2" s="1"/>
      <c r="BIR2" s="1"/>
      <c r="BIZ2" s="1"/>
      <c r="BJH2" s="1"/>
      <c r="BJP2" s="1"/>
      <c r="BJX2" s="1"/>
      <c r="BKF2" s="1"/>
      <c r="BKN2" s="1"/>
      <c r="BKV2" s="1"/>
      <c r="BLD2" s="1"/>
      <c r="BLL2" s="1"/>
      <c r="BLT2" s="1"/>
      <c r="BMB2" s="1"/>
      <c r="BMJ2" s="1"/>
      <c r="BMR2" s="1"/>
      <c r="BMZ2" s="1"/>
      <c r="BNH2" s="1"/>
      <c r="BNP2" s="1"/>
      <c r="BNX2" s="1"/>
      <c r="BOF2" s="1"/>
      <c r="BON2" s="1"/>
      <c r="BOV2" s="1"/>
      <c r="BPD2" s="1"/>
      <c r="BPL2" s="1"/>
      <c r="BPT2" s="1"/>
      <c r="BQB2" s="1"/>
      <c r="BQJ2" s="1"/>
      <c r="BQR2" s="1"/>
      <c r="BQZ2" s="1"/>
      <c r="BRH2" s="1"/>
      <c r="BRP2" s="1"/>
      <c r="BRX2" s="1"/>
      <c r="BSF2" s="1"/>
      <c r="BSN2" s="1"/>
      <c r="BSV2" s="1"/>
      <c r="BTD2" s="1"/>
      <c r="BTL2" s="1"/>
      <c r="BTT2" s="1"/>
      <c r="BUB2" s="1"/>
      <c r="BUJ2" s="1"/>
      <c r="BUR2" s="1"/>
      <c r="BUZ2" s="1"/>
      <c r="BVH2" s="1"/>
      <c r="BVP2" s="1"/>
      <c r="BVX2" s="1"/>
      <c r="BWF2" s="1"/>
      <c r="BWN2" s="1"/>
      <c r="BWV2" s="1"/>
      <c r="BXD2" s="1"/>
      <c r="BXL2" s="1"/>
      <c r="BXT2" s="1"/>
      <c r="BYB2" s="1"/>
      <c r="BYJ2" s="1"/>
      <c r="BYR2" s="1"/>
      <c r="BYZ2" s="1"/>
      <c r="BZH2" s="1"/>
      <c r="BZP2" s="1"/>
      <c r="BZX2" s="1"/>
      <c r="CAF2" s="1"/>
      <c r="CAN2" s="1"/>
      <c r="CAV2" s="1"/>
      <c r="CBD2" s="1"/>
      <c r="CBL2" s="1"/>
      <c r="CBT2" s="1"/>
      <c r="CCB2" s="1"/>
      <c r="CCJ2" s="1"/>
      <c r="CCR2" s="1"/>
      <c r="CCZ2" s="1"/>
      <c r="CDH2" s="1"/>
      <c r="CDP2" s="1"/>
      <c r="CDX2" s="1"/>
      <c r="CEF2" s="1"/>
      <c r="CEN2" s="1"/>
      <c r="CEV2" s="1"/>
      <c r="CFD2" s="1"/>
      <c r="CFL2" s="1"/>
      <c r="CFT2" s="1"/>
      <c r="CGB2" s="1"/>
      <c r="CGJ2" s="1"/>
      <c r="CGR2" s="1"/>
      <c r="CGZ2" s="1"/>
      <c r="CHH2" s="1"/>
      <c r="CHP2" s="1"/>
      <c r="CHX2" s="1"/>
      <c r="CIF2" s="1"/>
      <c r="CIN2" s="1"/>
      <c r="CIV2" s="1"/>
      <c r="CJD2" s="1"/>
      <c r="CJL2" s="1"/>
      <c r="CJT2" s="1"/>
      <c r="CKB2" s="1"/>
      <c r="CKJ2" s="1"/>
      <c r="CKR2" s="1"/>
      <c r="CKZ2" s="1"/>
      <c r="CLH2" s="1"/>
      <c r="CLP2" s="1"/>
      <c r="CLX2" s="1"/>
      <c r="CMF2" s="1"/>
      <c r="CMN2" s="1"/>
      <c r="CMV2" s="1"/>
      <c r="CND2" s="1"/>
      <c r="CNL2" s="1"/>
      <c r="CNT2" s="1"/>
      <c r="COB2" s="1"/>
      <c r="COJ2" s="1"/>
      <c r="COR2" s="1"/>
      <c r="COZ2" s="1"/>
      <c r="CPH2" s="1"/>
      <c r="CPP2" s="1"/>
      <c r="CPX2" s="1"/>
      <c r="CQF2" s="1"/>
      <c r="CQN2" s="1"/>
      <c r="CQV2" s="1"/>
      <c r="CRD2" s="1"/>
      <c r="CRL2" s="1"/>
      <c r="CRT2" s="1"/>
      <c r="CSB2" s="1"/>
      <c r="CSJ2" s="1"/>
      <c r="CSR2" s="1"/>
      <c r="CSZ2" s="1"/>
      <c r="CTH2" s="1"/>
      <c r="CTP2" s="1"/>
      <c r="CTX2" s="1"/>
      <c r="CUF2" s="1"/>
      <c r="CUN2" s="1"/>
      <c r="CUV2" s="1"/>
      <c r="CVD2" s="1"/>
      <c r="CVL2" s="1"/>
      <c r="CVT2" s="1"/>
      <c r="CWB2" s="1"/>
      <c r="CWJ2" s="1"/>
      <c r="CWR2" s="1"/>
      <c r="CWZ2" s="1"/>
      <c r="CXH2" s="1"/>
      <c r="CXP2" s="1"/>
      <c r="CXX2" s="1"/>
      <c r="CYF2" s="1"/>
      <c r="CYN2" s="1"/>
      <c r="CYV2" s="1"/>
      <c r="CZD2" s="1"/>
      <c r="CZL2" s="1"/>
      <c r="CZT2" s="1"/>
      <c r="DAB2" s="1"/>
      <c r="DAJ2" s="1"/>
      <c r="DAR2" s="1"/>
      <c r="DAZ2" s="1"/>
      <c r="DBH2" s="1"/>
      <c r="DBP2" s="1"/>
      <c r="DBX2" s="1"/>
      <c r="DCF2" s="1"/>
      <c r="DCN2" s="1"/>
      <c r="DCV2" s="1"/>
      <c r="DDD2" s="1"/>
      <c r="DDL2" s="1"/>
      <c r="DDT2" s="1"/>
      <c r="DEB2" s="1"/>
      <c r="DEJ2" s="1"/>
      <c r="DER2" s="1"/>
      <c r="DEZ2" s="1"/>
      <c r="DFH2" s="1"/>
      <c r="DFP2" s="1"/>
      <c r="DFX2" s="1"/>
      <c r="DGF2" s="1"/>
      <c r="DGN2" s="1"/>
      <c r="DGV2" s="1"/>
      <c r="DHD2" s="1"/>
      <c r="DHL2" s="1"/>
      <c r="DHT2" s="1"/>
      <c r="DIB2" s="1"/>
      <c r="DIJ2" s="1"/>
      <c r="DIR2" s="1"/>
      <c r="DIZ2" s="1"/>
      <c r="DJH2" s="1"/>
      <c r="DJP2" s="1"/>
      <c r="DJX2" s="1"/>
      <c r="DKF2" s="1"/>
      <c r="DKN2" s="1"/>
      <c r="DKV2" s="1"/>
      <c r="DLD2" s="1"/>
      <c r="DLL2" s="1"/>
      <c r="DLT2" s="1"/>
      <c r="DMB2" s="1"/>
      <c r="DMJ2" s="1"/>
      <c r="DMR2" s="1"/>
      <c r="DMZ2" s="1"/>
      <c r="DNH2" s="1"/>
      <c r="DNP2" s="1"/>
      <c r="DNX2" s="1"/>
      <c r="DOF2" s="1"/>
      <c r="DON2" s="1"/>
      <c r="DOV2" s="1"/>
      <c r="DPD2" s="1"/>
      <c r="DPL2" s="1"/>
      <c r="DPT2" s="1"/>
      <c r="DQB2" s="1"/>
      <c r="DQJ2" s="1"/>
      <c r="DQR2" s="1"/>
      <c r="DQZ2" s="1"/>
      <c r="DRH2" s="1"/>
      <c r="DRP2" s="1"/>
      <c r="DRX2" s="1"/>
      <c r="DSF2" s="1"/>
      <c r="DSN2" s="1"/>
      <c r="DSV2" s="1"/>
      <c r="DTD2" s="1"/>
      <c r="DTL2" s="1"/>
      <c r="DTT2" s="1"/>
      <c r="DUB2" s="1"/>
      <c r="DUJ2" s="1"/>
      <c r="DUR2" s="1"/>
      <c r="DUZ2" s="1"/>
      <c r="DVH2" s="1"/>
      <c r="DVP2" s="1"/>
      <c r="DVX2" s="1"/>
      <c r="DWF2" s="1"/>
      <c r="DWN2" s="1"/>
      <c r="DWV2" s="1"/>
      <c r="DXD2" s="1"/>
      <c r="DXL2" s="1"/>
      <c r="DXT2" s="1"/>
      <c r="DYB2" s="1"/>
      <c r="DYJ2" s="1"/>
      <c r="DYR2" s="1"/>
      <c r="DYZ2" s="1"/>
      <c r="DZH2" s="1"/>
      <c r="DZP2" s="1"/>
      <c r="DZX2" s="1"/>
      <c r="EAF2" s="1"/>
      <c r="EAN2" s="1"/>
      <c r="EAV2" s="1"/>
      <c r="EBD2" s="1"/>
      <c r="EBL2" s="1"/>
      <c r="EBT2" s="1"/>
      <c r="ECB2" s="1"/>
      <c r="ECJ2" s="1"/>
      <c r="ECR2" s="1"/>
      <c r="ECZ2" s="1"/>
      <c r="EDH2" s="1"/>
      <c r="EDP2" s="1"/>
      <c r="EDX2" s="1"/>
      <c r="EEF2" s="1"/>
      <c r="EEN2" s="1"/>
      <c r="EEV2" s="1"/>
      <c r="EFD2" s="1"/>
      <c r="EFL2" s="1"/>
      <c r="EFT2" s="1"/>
      <c r="EGB2" s="1"/>
      <c r="EGJ2" s="1"/>
      <c r="EGR2" s="1"/>
      <c r="EGZ2" s="1"/>
      <c r="EHH2" s="1"/>
      <c r="EHP2" s="1"/>
      <c r="EHX2" s="1"/>
      <c r="EIF2" s="1"/>
      <c r="EIN2" s="1"/>
      <c r="EIV2" s="1"/>
      <c r="EJD2" s="1"/>
      <c r="EJL2" s="1"/>
      <c r="EJT2" s="1"/>
      <c r="EKB2" s="1"/>
      <c r="EKJ2" s="1"/>
      <c r="EKR2" s="1"/>
      <c r="EKZ2" s="1"/>
      <c r="ELH2" s="1"/>
      <c r="ELP2" s="1"/>
      <c r="ELX2" s="1"/>
      <c r="EMF2" s="1"/>
      <c r="EMN2" s="1"/>
      <c r="EMV2" s="1"/>
      <c r="END2" s="1"/>
      <c r="ENL2" s="1"/>
      <c r="ENT2" s="1"/>
      <c r="EOB2" s="1"/>
      <c r="EOJ2" s="1"/>
      <c r="EOR2" s="1"/>
      <c r="EOZ2" s="1"/>
      <c r="EPH2" s="1"/>
      <c r="EPP2" s="1"/>
      <c r="EPX2" s="1"/>
      <c r="EQF2" s="1"/>
      <c r="EQN2" s="1"/>
      <c r="EQV2" s="1"/>
      <c r="ERD2" s="1"/>
      <c r="ERL2" s="1"/>
      <c r="ERT2" s="1"/>
      <c r="ESB2" s="1"/>
      <c r="ESJ2" s="1"/>
      <c r="ESR2" s="1"/>
      <c r="ESZ2" s="1"/>
      <c r="ETH2" s="1"/>
      <c r="ETP2" s="1"/>
      <c r="ETX2" s="1"/>
      <c r="EUF2" s="1"/>
      <c r="EUN2" s="1"/>
      <c r="EUV2" s="1"/>
      <c r="EVD2" s="1"/>
      <c r="EVL2" s="1"/>
      <c r="EVT2" s="1"/>
      <c r="EWB2" s="1"/>
      <c r="EWJ2" s="1"/>
      <c r="EWR2" s="1"/>
      <c r="EWZ2" s="1"/>
      <c r="EXH2" s="1"/>
      <c r="EXP2" s="1"/>
      <c r="EXX2" s="1"/>
      <c r="EYF2" s="1"/>
      <c r="EYN2" s="1"/>
      <c r="EYV2" s="1"/>
      <c r="EZD2" s="1"/>
      <c r="EZL2" s="1"/>
      <c r="EZT2" s="1"/>
      <c r="FAB2" s="1"/>
      <c r="FAJ2" s="1"/>
      <c r="FAR2" s="1"/>
      <c r="FAZ2" s="1"/>
      <c r="FBH2" s="1"/>
      <c r="FBP2" s="1"/>
      <c r="FBX2" s="1"/>
      <c r="FCF2" s="1"/>
      <c r="FCN2" s="1"/>
      <c r="FCV2" s="1"/>
      <c r="FDD2" s="1"/>
      <c r="FDL2" s="1"/>
      <c r="FDT2" s="1"/>
      <c r="FEB2" s="1"/>
      <c r="FEJ2" s="1"/>
      <c r="FER2" s="1"/>
      <c r="FEZ2" s="1"/>
      <c r="FFH2" s="1"/>
      <c r="FFP2" s="1"/>
      <c r="FFX2" s="1"/>
      <c r="FGF2" s="1"/>
      <c r="FGN2" s="1"/>
      <c r="FGV2" s="1"/>
      <c r="FHD2" s="1"/>
      <c r="FHL2" s="1"/>
      <c r="FHT2" s="1"/>
      <c r="FIB2" s="1"/>
      <c r="FIJ2" s="1"/>
      <c r="FIR2" s="1"/>
      <c r="FIZ2" s="1"/>
      <c r="FJH2" s="1"/>
      <c r="FJP2" s="1"/>
      <c r="FJX2" s="1"/>
      <c r="FKF2" s="1"/>
      <c r="FKN2" s="1"/>
      <c r="FKV2" s="1"/>
      <c r="FLD2" s="1"/>
      <c r="FLL2" s="1"/>
      <c r="FLT2" s="1"/>
      <c r="FMB2" s="1"/>
      <c r="FMJ2" s="1"/>
      <c r="FMR2" s="1"/>
      <c r="FMZ2" s="1"/>
      <c r="FNH2" s="1"/>
      <c r="FNP2" s="1"/>
      <c r="FNX2" s="1"/>
      <c r="FOF2" s="1"/>
      <c r="FON2" s="1"/>
      <c r="FOV2" s="1"/>
      <c r="FPD2" s="1"/>
      <c r="FPL2" s="1"/>
      <c r="FPT2" s="1"/>
      <c r="FQB2" s="1"/>
      <c r="FQJ2" s="1"/>
      <c r="FQR2" s="1"/>
      <c r="FQZ2" s="1"/>
      <c r="FRH2" s="1"/>
      <c r="FRP2" s="1"/>
      <c r="FRX2" s="1"/>
      <c r="FSF2" s="1"/>
      <c r="FSN2" s="1"/>
      <c r="FSV2" s="1"/>
      <c r="FTD2" s="1"/>
      <c r="FTL2" s="1"/>
      <c r="FTT2" s="1"/>
      <c r="FUB2" s="1"/>
      <c r="FUJ2" s="1"/>
      <c r="FUR2" s="1"/>
      <c r="FUZ2" s="1"/>
      <c r="FVH2" s="1"/>
      <c r="FVP2" s="1"/>
      <c r="FVX2" s="1"/>
      <c r="FWF2" s="1"/>
      <c r="FWN2" s="1"/>
      <c r="FWV2" s="1"/>
      <c r="FXD2" s="1"/>
      <c r="FXL2" s="1"/>
      <c r="FXT2" s="1"/>
      <c r="FYB2" s="1"/>
      <c r="FYJ2" s="1"/>
      <c r="FYR2" s="1"/>
      <c r="FYZ2" s="1"/>
      <c r="FZH2" s="1"/>
      <c r="FZP2" s="1"/>
      <c r="FZX2" s="1"/>
      <c r="GAF2" s="1"/>
      <c r="GAN2" s="1"/>
      <c r="GAV2" s="1"/>
      <c r="GBD2" s="1"/>
      <c r="GBL2" s="1"/>
      <c r="GBT2" s="1"/>
      <c r="GCB2" s="1"/>
      <c r="GCJ2" s="1"/>
      <c r="GCR2" s="1"/>
      <c r="GCZ2" s="1"/>
      <c r="GDH2" s="1"/>
      <c r="GDP2" s="1"/>
      <c r="GDX2" s="1"/>
      <c r="GEF2" s="1"/>
      <c r="GEN2" s="1"/>
      <c r="GEV2" s="1"/>
      <c r="GFD2" s="1"/>
      <c r="GFL2" s="1"/>
      <c r="GFT2" s="1"/>
      <c r="GGB2" s="1"/>
      <c r="GGJ2" s="1"/>
      <c r="GGR2" s="1"/>
      <c r="GGZ2" s="1"/>
      <c r="GHH2" s="1"/>
      <c r="GHP2" s="1"/>
      <c r="GHX2" s="1"/>
      <c r="GIF2" s="1"/>
      <c r="GIN2" s="1"/>
      <c r="GIV2" s="1"/>
      <c r="GJD2" s="1"/>
      <c r="GJL2" s="1"/>
      <c r="GJT2" s="1"/>
      <c r="GKB2" s="1"/>
      <c r="GKJ2" s="1"/>
      <c r="GKR2" s="1"/>
      <c r="GKZ2" s="1"/>
      <c r="GLH2" s="1"/>
      <c r="GLP2" s="1"/>
      <c r="GLX2" s="1"/>
      <c r="GMF2" s="1"/>
      <c r="GMN2" s="1"/>
      <c r="GMV2" s="1"/>
      <c r="GND2" s="1"/>
      <c r="GNL2" s="1"/>
      <c r="GNT2" s="1"/>
      <c r="GOB2" s="1"/>
      <c r="GOJ2" s="1"/>
      <c r="GOR2" s="1"/>
      <c r="GOZ2" s="1"/>
      <c r="GPH2" s="1"/>
      <c r="GPP2" s="1"/>
      <c r="GPX2" s="1"/>
      <c r="GQF2" s="1"/>
      <c r="GQN2" s="1"/>
      <c r="GQV2" s="1"/>
      <c r="GRD2" s="1"/>
      <c r="GRL2" s="1"/>
      <c r="GRT2" s="1"/>
      <c r="GSB2" s="1"/>
      <c r="GSJ2" s="1"/>
      <c r="GSR2" s="1"/>
      <c r="GSZ2" s="1"/>
      <c r="GTH2" s="1"/>
      <c r="GTP2" s="1"/>
      <c r="GTX2" s="1"/>
      <c r="GUF2" s="1"/>
      <c r="GUN2" s="1"/>
      <c r="GUV2" s="1"/>
      <c r="GVD2" s="1"/>
      <c r="GVL2" s="1"/>
      <c r="GVT2" s="1"/>
      <c r="GWB2" s="1"/>
      <c r="GWJ2" s="1"/>
      <c r="GWR2" s="1"/>
      <c r="GWZ2" s="1"/>
      <c r="GXH2" s="1"/>
      <c r="GXP2" s="1"/>
      <c r="GXX2" s="1"/>
      <c r="GYF2" s="1"/>
      <c r="GYN2" s="1"/>
      <c r="GYV2" s="1"/>
      <c r="GZD2" s="1"/>
      <c r="GZL2" s="1"/>
      <c r="GZT2" s="1"/>
      <c r="HAB2" s="1"/>
      <c r="HAJ2" s="1"/>
      <c r="HAR2" s="1"/>
      <c r="HAZ2" s="1"/>
      <c r="HBH2" s="1"/>
      <c r="HBP2" s="1"/>
      <c r="HBX2" s="1"/>
      <c r="HCF2" s="1"/>
      <c r="HCN2" s="1"/>
      <c r="HCV2" s="1"/>
      <c r="HDD2" s="1"/>
      <c r="HDL2" s="1"/>
      <c r="HDT2" s="1"/>
      <c r="HEB2" s="1"/>
      <c r="HEJ2" s="1"/>
      <c r="HER2" s="1"/>
      <c r="HEZ2" s="1"/>
      <c r="HFH2" s="1"/>
      <c r="HFP2" s="1"/>
      <c r="HFX2" s="1"/>
      <c r="HGF2" s="1"/>
      <c r="HGN2" s="1"/>
      <c r="HGV2" s="1"/>
      <c r="HHD2" s="1"/>
      <c r="HHL2" s="1"/>
      <c r="HHT2" s="1"/>
      <c r="HIB2" s="1"/>
      <c r="HIJ2" s="1"/>
      <c r="HIR2" s="1"/>
      <c r="HIZ2" s="1"/>
      <c r="HJH2" s="1"/>
      <c r="HJP2" s="1"/>
      <c r="HJX2" s="1"/>
      <c r="HKF2" s="1"/>
      <c r="HKN2" s="1"/>
      <c r="HKV2" s="1"/>
      <c r="HLD2" s="1"/>
      <c r="HLL2" s="1"/>
      <c r="HLT2" s="1"/>
      <c r="HMB2" s="1"/>
      <c r="HMJ2" s="1"/>
      <c r="HMR2" s="1"/>
      <c r="HMZ2" s="1"/>
      <c r="HNH2" s="1"/>
      <c r="HNP2" s="1"/>
      <c r="HNX2" s="1"/>
      <c r="HOF2" s="1"/>
      <c r="HON2" s="1"/>
      <c r="HOV2" s="1"/>
      <c r="HPD2" s="1"/>
      <c r="HPL2" s="1"/>
      <c r="HPT2" s="1"/>
      <c r="HQB2" s="1"/>
      <c r="HQJ2" s="1"/>
      <c r="HQR2" s="1"/>
      <c r="HQZ2" s="1"/>
      <c r="HRH2" s="1"/>
      <c r="HRP2" s="1"/>
      <c r="HRX2" s="1"/>
      <c r="HSF2" s="1"/>
      <c r="HSN2" s="1"/>
      <c r="HSV2" s="1"/>
      <c r="HTD2" s="1"/>
      <c r="HTL2" s="1"/>
      <c r="HTT2" s="1"/>
      <c r="HUB2" s="1"/>
      <c r="HUJ2" s="1"/>
      <c r="HUR2" s="1"/>
      <c r="HUZ2" s="1"/>
      <c r="HVH2" s="1"/>
      <c r="HVP2" s="1"/>
      <c r="HVX2" s="1"/>
      <c r="HWF2" s="1"/>
      <c r="HWN2" s="1"/>
      <c r="HWV2" s="1"/>
      <c r="HXD2" s="1"/>
      <c r="HXL2" s="1"/>
      <c r="HXT2" s="1"/>
      <c r="HYB2" s="1"/>
      <c r="HYJ2" s="1"/>
      <c r="HYR2" s="1"/>
      <c r="HYZ2" s="1"/>
      <c r="HZH2" s="1"/>
      <c r="HZP2" s="1"/>
      <c r="HZX2" s="1"/>
      <c r="IAF2" s="1"/>
      <c r="IAN2" s="1"/>
      <c r="IAV2" s="1"/>
      <c r="IBD2" s="1"/>
      <c r="IBL2" s="1"/>
      <c r="IBT2" s="1"/>
      <c r="ICB2" s="1"/>
      <c r="ICJ2" s="1"/>
      <c r="ICR2" s="1"/>
      <c r="ICZ2" s="1"/>
      <c r="IDH2" s="1"/>
      <c r="IDP2" s="1"/>
      <c r="IDX2" s="1"/>
      <c r="IEF2" s="1"/>
      <c r="IEN2" s="1"/>
      <c r="IEV2" s="1"/>
      <c r="IFD2" s="1"/>
      <c r="IFL2" s="1"/>
      <c r="IFT2" s="1"/>
      <c r="IGB2" s="1"/>
      <c r="IGJ2" s="1"/>
      <c r="IGR2" s="1"/>
      <c r="IGZ2" s="1"/>
      <c r="IHH2" s="1"/>
      <c r="IHP2" s="1"/>
      <c r="IHX2" s="1"/>
      <c r="IIF2" s="1"/>
      <c r="IIN2" s="1"/>
      <c r="IIV2" s="1"/>
      <c r="IJD2" s="1"/>
      <c r="IJL2" s="1"/>
      <c r="IJT2" s="1"/>
      <c r="IKB2" s="1"/>
      <c r="IKJ2" s="1"/>
      <c r="IKR2" s="1"/>
      <c r="IKZ2" s="1"/>
      <c r="ILH2" s="1"/>
      <c r="ILP2" s="1"/>
      <c r="ILX2" s="1"/>
      <c r="IMF2" s="1"/>
      <c r="IMN2" s="1"/>
      <c r="IMV2" s="1"/>
      <c r="IND2" s="1"/>
      <c r="INL2" s="1"/>
      <c r="INT2" s="1"/>
      <c r="IOB2" s="1"/>
      <c r="IOJ2" s="1"/>
      <c r="IOR2" s="1"/>
      <c r="IOZ2" s="1"/>
      <c r="IPH2" s="1"/>
      <c r="IPP2" s="1"/>
      <c r="IPX2" s="1"/>
      <c r="IQF2" s="1"/>
      <c r="IQN2" s="1"/>
      <c r="IQV2" s="1"/>
      <c r="IRD2" s="1"/>
      <c r="IRL2" s="1"/>
      <c r="IRT2" s="1"/>
      <c r="ISB2" s="1"/>
      <c r="ISJ2" s="1"/>
      <c r="ISR2" s="1"/>
      <c r="ISZ2" s="1"/>
      <c r="ITH2" s="1"/>
      <c r="ITP2" s="1"/>
      <c r="ITX2" s="1"/>
      <c r="IUF2" s="1"/>
      <c r="IUN2" s="1"/>
      <c r="IUV2" s="1"/>
      <c r="IVD2" s="1"/>
      <c r="IVL2" s="1"/>
      <c r="IVT2" s="1"/>
      <c r="IWB2" s="1"/>
      <c r="IWJ2" s="1"/>
      <c r="IWR2" s="1"/>
      <c r="IWZ2" s="1"/>
      <c r="IXH2" s="1"/>
      <c r="IXP2" s="1"/>
      <c r="IXX2" s="1"/>
      <c r="IYF2" s="1"/>
      <c r="IYN2" s="1"/>
      <c r="IYV2" s="1"/>
      <c r="IZD2" s="1"/>
      <c r="IZL2" s="1"/>
      <c r="IZT2" s="1"/>
      <c r="JAB2" s="1"/>
      <c r="JAJ2" s="1"/>
      <c r="JAR2" s="1"/>
      <c r="JAZ2" s="1"/>
      <c r="JBH2" s="1"/>
      <c r="JBP2" s="1"/>
      <c r="JBX2" s="1"/>
      <c r="JCF2" s="1"/>
      <c r="JCN2" s="1"/>
      <c r="JCV2" s="1"/>
      <c r="JDD2" s="1"/>
      <c r="JDL2" s="1"/>
      <c r="JDT2" s="1"/>
      <c r="JEB2" s="1"/>
      <c r="JEJ2" s="1"/>
      <c r="JER2" s="1"/>
      <c r="JEZ2" s="1"/>
      <c r="JFH2" s="1"/>
      <c r="JFP2" s="1"/>
      <c r="JFX2" s="1"/>
      <c r="JGF2" s="1"/>
      <c r="JGN2" s="1"/>
      <c r="JGV2" s="1"/>
      <c r="JHD2" s="1"/>
      <c r="JHL2" s="1"/>
      <c r="JHT2" s="1"/>
      <c r="JIB2" s="1"/>
      <c r="JIJ2" s="1"/>
      <c r="JIR2" s="1"/>
      <c r="JIZ2" s="1"/>
      <c r="JJH2" s="1"/>
      <c r="JJP2" s="1"/>
      <c r="JJX2" s="1"/>
      <c r="JKF2" s="1"/>
      <c r="JKN2" s="1"/>
      <c r="JKV2" s="1"/>
      <c r="JLD2" s="1"/>
      <c r="JLL2" s="1"/>
      <c r="JLT2" s="1"/>
      <c r="JMB2" s="1"/>
      <c r="JMJ2" s="1"/>
      <c r="JMR2" s="1"/>
      <c r="JMZ2" s="1"/>
      <c r="JNH2" s="1"/>
      <c r="JNP2" s="1"/>
      <c r="JNX2" s="1"/>
      <c r="JOF2" s="1"/>
      <c r="JON2" s="1"/>
      <c r="JOV2" s="1"/>
      <c r="JPD2" s="1"/>
      <c r="JPL2" s="1"/>
      <c r="JPT2" s="1"/>
      <c r="JQB2" s="1"/>
      <c r="JQJ2" s="1"/>
      <c r="JQR2" s="1"/>
      <c r="JQZ2" s="1"/>
      <c r="JRH2" s="1"/>
      <c r="JRP2" s="1"/>
      <c r="JRX2" s="1"/>
      <c r="JSF2" s="1"/>
      <c r="JSN2" s="1"/>
      <c r="JSV2" s="1"/>
      <c r="JTD2" s="1"/>
      <c r="JTL2" s="1"/>
      <c r="JTT2" s="1"/>
      <c r="JUB2" s="1"/>
      <c r="JUJ2" s="1"/>
      <c r="JUR2" s="1"/>
      <c r="JUZ2" s="1"/>
      <c r="JVH2" s="1"/>
      <c r="JVP2" s="1"/>
      <c r="JVX2" s="1"/>
      <c r="JWF2" s="1"/>
      <c r="JWN2" s="1"/>
      <c r="JWV2" s="1"/>
      <c r="JXD2" s="1"/>
      <c r="JXL2" s="1"/>
      <c r="JXT2" s="1"/>
      <c r="JYB2" s="1"/>
      <c r="JYJ2" s="1"/>
      <c r="JYR2" s="1"/>
      <c r="JYZ2" s="1"/>
      <c r="JZH2" s="1"/>
      <c r="JZP2" s="1"/>
      <c r="JZX2" s="1"/>
      <c r="KAF2" s="1"/>
      <c r="KAN2" s="1"/>
      <c r="KAV2" s="1"/>
      <c r="KBD2" s="1"/>
      <c r="KBL2" s="1"/>
      <c r="KBT2" s="1"/>
      <c r="KCB2" s="1"/>
      <c r="KCJ2" s="1"/>
      <c r="KCR2" s="1"/>
      <c r="KCZ2" s="1"/>
      <c r="KDH2" s="1"/>
      <c r="KDP2" s="1"/>
      <c r="KDX2" s="1"/>
      <c r="KEF2" s="1"/>
      <c r="KEN2" s="1"/>
      <c r="KEV2" s="1"/>
      <c r="KFD2" s="1"/>
      <c r="KFL2" s="1"/>
      <c r="KFT2" s="1"/>
      <c r="KGB2" s="1"/>
      <c r="KGJ2" s="1"/>
      <c r="KGR2" s="1"/>
      <c r="KGZ2" s="1"/>
      <c r="KHH2" s="1"/>
      <c r="KHP2" s="1"/>
      <c r="KHX2" s="1"/>
      <c r="KIF2" s="1"/>
      <c r="KIN2" s="1"/>
      <c r="KIV2" s="1"/>
      <c r="KJD2" s="1"/>
      <c r="KJL2" s="1"/>
      <c r="KJT2" s="1"/>
      <c r="KKB2" s="1"/>
      <c r="KKJ2" s="1"/>
      <c r="KKR2" s="1"/>
      <c r="KKZ2" s="1"/>
      <c r="KLH2" s="1"/>
      <c r="KLP2" s="1"/>
      <c r="KLX2" s="1"/>
      <c r="KMF2" s="1"/>
      <c r="KMN2" s="1"/>
      <c r="KMV2" s="1"/>
      <c r="KND2" s="1"/>
      <c r="KNL2" s="1"/>
      <c r="KNT2" s="1"/>
      <c r="KOB2" s="1"/>
      <c r="KOJ2" s="1"/>
      <c r="KOR2" s="1"/>
      <c r="KOZ2" s="1"/>
      <c r="KPH2" s="1"/>
      <c r="KPP2" s="1"/>
      <c r="KPX2" s="1"/>
      <c r="KQF2" s="1"/>
      <c r="KQN2" s="1"/>
      <c r="KQV2" s="1"/>
      <c r="KRD2" s="1"/>
      <c r="KRL2" s="1"/>
      <c r="KRT2" s="1"/>
      <c r="KSB2" s="1"/>
      <c r="KSJ2" s="1"/>
      <c r="KSR2" s="1"/>
      <c r="KSZ2" s="1"/>
      <c r="KTH2" s="1"/>
      <c r="KTP2" s="1"/>
      <c r="KTX2" s="1"/>
      <c r="KUF2" s="1"/>
      <c r="KUN2" s="1"/>
      <c r="KUV2" s="1"/>
      <c r="KVD2" s="1"/>
      <c r="KVL2" s="1"/>
      <c r="KVT2" s="1"/>
      <c r="KWB2" s="1"/>
      <c r="KWJ2" s="1"/>
      <c r="KWR2" s="1"/>
      <c r="KWZ2" s="1"/>
      <c r="KXH2" s="1"/>
      <c r="KXP2" s="1"/>
      <c r="KXX2" s="1"/>
      <c r="KYF2" s="1"/>
      <c r="KYN2" s="1"/>
      <c r="KYV2" s="1"/>
      <c r="KZD2" s="1"/>
      <c r="KZL2" s="1"/>
      <c r="KZT2" s="1"/>
      <c r="LAB2" s="1"/>
      <c r="LAJ2" s="1"/>
      <c r="LAR2" s="1"/>
      <c r="LAZ2" s="1"/>
      <c r="LBH2" s="1"/>
      <c r="LBP2" s="1"/>
      <c r="LBX2" s="1"/>
      <c r="LCF2" s="1"/>
      <c r="LCN2" s="1"/>
      <c r="LCV2" s="1"/>
      <c r="LDD2" s="1"/>
      <c r="LDL2" s="1"/>
      <c r="LDT2" s="1"/>
      <c r="LEB2" s="1"/>
      <c r="LEJ2" s="1"/>
      <c r="LER2" s="1"/>
      <c r="LEZ2" s="1"/>
      <c r="LFH2" s="1"/>
      <c r="LFP2" s="1"/>
      <c r="LFX2" s="1"/>
      <c r="LGF2" s="1"/>
      <c r="LGN2" s="1"/>
      <c r="LGV2" s="1"/>
      <c r="LHD2" s="1"/>
      <c r="LHL2" s="1"/>
      <c r="LHT2" s="1"/>
      <c r="LIB2" s="1"/>
      <c r="LIJ2" s="1"/>
      <c r="LIR2" s="1"/>
      <c r="LIZ2" s="1"/>
      <c r="LJH2" s="1"/>
      <c r="LJP2" s="1"/>
      <c r="LJX2" s="1"/>
      <c r="LKF2" s="1"/>
      <c r="LKN2" s="1"/>
      <c r="LKV2" s="1"/>
      <c r="LLD2" s="1"/>
      <c r="LLL2" s="1"/>
      <c r="LLT2" s="1"/>
      <c r="LMB2" s="1"/>
      <c r="LMJ2" s="1"/>
      <c r="LMR2" s="1"/>
      <c r="LMZ2" s="1"/>
      <c r="LNH2" s="1"/>
      <c r="LNP2" s="1"/>
      <c r="LNX2" s="1"/>
      <c r="LOF2" s="1"/>
      <c r="LON2" s="1"/>
      <c r="LOV2" s="1"/>
      <c r="LPD2" s="1"/>
      <c r="LPL2" s="1"/>
      <c r="LPT2" s="1"/>
      <c r="LQB2" s="1"/>
      <c r="LQJ2" s="1"/>
      <c r="LQR2" s="1"/>
      <c r="LQZ2" s="1"/>
      <c r="LRH2" s="1"/>
      <c r="LRP2" s="1"/>
      <c r="LRX2" s="1"/>
      <c r="LSF2" s="1"/>
      <c r="LSN2" s="1"/>
      <c r="LSV2" s="1"/>
      <c r="LTD2" s="1"/>
      <c r="LTL2" s="1"/>
      <c r="LTT2" s="1"/>
      <c r="LUB2" s="1"/>
      <c r="LUJ2" s="1"/>
      <c r="LUR2" s="1"/>
      <c r="LUZ2" s="1"/>
      <c r="LVH2" s="1"/>
      <c r="LVP2" s="1"/>
      <c r="LVX2" s="1"/>
      <c r="LWF2" s="1"/>
      <c r="LWN2" s="1"/>
      <c r="LWV2" s="1"/>
      <c r="LXD2" s="1"/>
      <c r="LXL2" s="1"/>
      <c r="LXT2" s="1"/>
      <c r="LYB2" s="1"/>
      <c r="LYJ2" s="1"/>
      <c r="LYR2" s="1"/>
      <c r="LYZ2" s="1"/>
      <c r="LZH2" s="1"/>
      <c r="LZP2" s="1"/>
      <c r="LZX2" s="1"/>
      <c r="MAF2" s="1"/>
      <c r="MAN2" s="1"/>
      <c r="MAV2" s="1"/>
      <c r="MBD2" s="1"/>
      <c r="MBL2" s="1"/>
      <c r="MBT2" s="1"/>
      <c r="MCB2" s="1"/>
      <c r="MCJ2" s="1"/>
      <c r="MCR2" s="1"/>
      <c r="MCZ2" s="1"/>
      <c r="MDH2" s="1"/>
      <c r="MDP2" s="1"/>
      <c r="MDX2" s="1"/>
      <c r="MEF2" s="1"/>
      <c r="MEN2" s="1"/>
      <c r="MEV2" s="1"/>
      <c r="MFD2" s="1"/>
      <c r="MFL2" s="1"/>
      <c r="MFT2" s="1"/>
      <c r="MGB2" s="1"/>
      <c r="MGJ2" s="1"/>
      <c r="MGR2" s="1"/>
      <c r="MGZ2" s="1"/>
      <c r="MHH2" s="1"/>
      <c r="MHP2" s="1"/>
      <c r="MHX2" s="1"/>
      <c r="MIF2" s="1"/>
      <c r="MIN2" s="1"/>
      <c r="MIV2" s="1"/>
      <c r="MJD2" s="1"/>
      <c r="MJL2" s="1"/>
      <c r="MJT2" s="1"/>
      <c r="MKB2" s="1"/>
      <c r="MKJ2" s="1"/>
      <c r="MKR2" s="1"/>
      <c r="MKZ2" s="1"/>
      <c r="MLH2" s="1"/>
      <c r="MLP2" s="1"/>
      <c r="MLX2" s="1"/>
      <c r="MMF2" s="1"/>
      <c r="MMN2" s="1"/>
      <c r="MMV2" s="1"/>
      <c r="MND2" s="1"/>
      <c r="MNL2" s="1"/>
      <c r="MNT2" s="1"/>
      <c r="MOB2" s="1"/>
      <c r="MOJ2" s="1"/>
      <c r="MOR2" s="1"/>
      <c r="MOZ2" s="1"/>
      <c r="MPH2" s="1"/>
      <c r="MPP2" s="1"/>
      <c r="MPX2" s="1"/>
      <c r="MQF2" s="1"/>
      <c r="MQN2" s="1"/>
      <c r="MQV2" s="1"/>
      <c r="MRD2" s="1"/>
      <c r="MRL2" s="1"/>
      <c r="MRT2" s="1"/>
      <c r="MSB2" s="1"/>
      <c r="MSJ2" s="1"/>
      <c r="MSR2" s="1"/>
      <c r="MSZ2" s="1"/>
      <c r="MTH2" s="1"/>
      <c r="MTP2" s="1"/>
      <c r="MTX2" s="1"/>
      <c r="MUF2" s="1"/>
      <c r="MUN2" s="1"/>
      <c r="MUV2" s="1"/>
      <c r="MVD2" s="1"/>
      <c r="MVL2" s="1"/>
      <c r="MVT2" s="1"/>
      <c r="MWB2" s="1"/>
      <c r="MWJ2" s="1"/>
      <c r="MWR2" s="1"/>
      <c r="MWZ2" s="1"/>
      <c r="MXH2" s="1"/>
      <c r="MXP2" s="1"/>
      <c r="MXX2" s="1"/>
      <c r="MYF2" s="1"/>
      <c r="MYN2" s="1"/>
      <c r="MYV2" s="1"/>
      <c r="MZD2" s="1"/>
      <c r="MZL2" s="1"/>
      <c r="MZT2" s="1"/>
      <c r="NAB2" s="1"/>
      <c r="NAJ2" s="1"/>
      <c r="NAR2" s="1"/>
      <c r="NAZ2" s="1"/>
      <c r="NBH2" s="1"/>
      <c r="NBP2" s="1"/>
      <c r="NBX2" s="1"/>
      <c r="NCF2" s="1"/>
      <c r="NCN2" s="1"/>
      <c r="NCV2" s="1"/>
      <c r="NDD2" s="1"/>
      <c r="NDL2" s="1"/>
      <c r="NDT2" s="1"/>
      <c r="NEB2" s="1"/>
      <c r="NEJ2" s="1"/>
      <c r="NER2" s="1"/>
      <c r="NEZ2" s="1"/>
      <c r="NFH2" s="1"/>
      <c r="NFP2" s="1"/>
      <c r="NFX2" s="1"/>
      <c r="NGF2" s="1"/>
      <c r="NGN2" s="1"/>
      <c r="NGV2" s="1"/>
      <c r="NHD2" s="1"/>
      <c r="NHL2" s="1"/>
      <c r="NHT2" s="1"/>
      <c r="NIB2" s="1"/>
      <c r="NIJ2" s="1"/>
      <c r="NIR2" s="1"/>
      <c r="NIZ2" s="1"/>
      <c r="NJH2" s="1"/>
      <c r="NJP2" s="1"/>
      <c r="NJX2" s="1"/>
      <c r="NKF2" s="1"/>
      <c r="NKN2" s="1"/>
      <c r="NKV2" s="1"/>
      <c r="NLD2" s="1"/>
      <c r="NLL2" s="1"/>
      <c r="NLT2" s="1"/>
      <c r="NMB2" s="1"/>
      <c r="NMJ2" s="1"/>
      <c r="NMR2" s="1"/>
      <c r="NMZ2" s="1"/>
      <c r="NNH2" s="1"/>
      <c r="NNP2" s="1"/>
      <c r="NNX2" s="1"/>
      <c r="NOF2" s="1"/>
      <c r="NON2" s="1"/>
      <c r="NOV2" s="1"/>
      <c r="NPD2" s="1"/>
      <c r="NPL2" s="1"/>
      <c r="NPT2" s="1"/>
      <c r="NQB2" s="1"/>
      <c r="NQJ2" s="1"/>
      <c r="NQR2" s="1"/>
      <c r="NQZ2" s="1"/>
      <c r="NRH2" s="1"/>
      <c r="NRP2" s="1"/>
      <c r="NRX2" s="1"/>
      <c r="NSF2" s="1"/>
      <c r="NSN2" s="1"/>
      <c r="NSV2" s="1"/>
      <c r="NTD2" s="1"/>
      <c r="NTL2" s="1"/>
      <c r="NTT2" s="1"/>
      <c r="NUB2" s="1"/>
      <c r="NUJ2" s="1"/>
      <c r="NUR2" s="1"/>
      <c r="NUZ2" s="1"/>
      <c r="NVH2" s="1"/>
      <c r="NVP2" s="1"/>
      <c r="NVX2" s="1"/>
      <c r="NWF2" s="1"/>
      <c r="NWN2" s="1"/>
      <c r="NWV2" s="1"/>
      <c r="NXD2" s="1"/>
      <c r="NXL2" s="1"/>
      <c r="NXT2" s="1"/>
      <c r="NYB2" s="1"/>
      <c r="NYJ2" s="1"/>
      <c r="NYR2" s="1"/>
      <c r="NYZ2" s="1"/>
      <c r="NZH2" s="1"/>
      <c r="NZP2" s="1"/>
      <c r="NZX2" s="1"/>
      <c r="OAF2" s="1"/>
      <c r="OAN2" s="1"/>
      <c r="OAV2" s="1"/>
      <c r="OBD2" s="1"/>
      <c r="OBL2" s="1"/>
      <c r="OBT2" s="1"/>
      <c r="OCB2" s="1"/>
      <c r="OCJ2" s="1"/>
      <c r="OCR2" s="1"/>
      <c r="OCZ2" s="1"/>
      <c r="ODH2" s="1"/>
      <c r="ODP2" s="1"/>
      <c r="ODX2" s="1"/>
      <c r="OEF2" s="1"/>
      <c r="OEN2" s="1"/>
      <c r="OEV2" s="1"/>
      <c r="OFD2" s="1"/>
      <c r="OFL2" s="1"/>
      <c r="OFT2" s="1"/>
      <c r="OGB2" s="1"/>
      <c r="OGJ2" s="1"/>
      <c r="OGR2" s="1"/>
      <c r="OGZ2" s="1"/>
      <c r="OHH2" s="1"/>
      <c r="OHP2" s="1"/>
      <c r="OHX2" s="1"/>
      <c r="OIF2" s="1"/>
      <c r="OIN2" s="1"/>
      <c r="OIV2" s="1"/>
      <c r="OJD2" s="1"/>
      <c r="OJL2" s="1"/>
      <c r="OJT2" s="1"/>
      <c r="OKB2" s="1"/>
      <c r="OKJ2" s="1"/>
      <c r="OKR2" s="1"/>
      <c r="OKZ2" s="1"/>
      <c r="OLH2" s="1"/>
      <c r="OLP2" s="1"/>
      <c r="OLX2" s="1"/>
      <c r="OMF2" s="1"/>
      <c r="OMN2" s="1"/>
      <c r="OMV2" s="1"/>
      <c r="OND2" s="1"/>
      <c r="ONL2" s="1"/>
      <c r="ONT2" s="1"/>
      <c r="OOB2" s="1"/>
      <c r="OOJ2" s="1"/>
      <c r="OOR2" s="1"/>
      <c r="OOZ2" s="1"/>
      <c r="OPH2" s="1"/>
      <c r="OPP2" s="1"/>
      <c r="OPX2" s="1"/>
      <c r="OQF2" s="1"/>
      <c r="OQN2" s="1"/>
      <c r="OQV2" s="1"/>
      <c r="ORD2" s="1"/>
      <c r="ORL2" s="1"/>
      <c r="ORT2" s="1"/>
      <c r="OSB2" s="1"/>
      <c r="OSJ2" s="1"/>
      <c r="OSR2" s="1"/>
      <c r="OSZ2" s="1"/>
      <c r="OTH2" s="1"/>
      <c r="OTP2" s="1"/>
      <c r="OTX2" s="1"/>
      <c r="OUF2" s="1"/>
      <c r="OUN2" s="1"/>
      <c r="OUV2" s="1"/>
      <c r="OVD2" s="1"/>
      <c r="OVL2" s="1"/>
      <c r="OVT2" s="1"/>
      <c r="OWB2" s="1"/>
      <c r="OWJ2" s="1"/>
      <c r="OWR2" s="1"/>
      <c r="OWZ2" s="1"/>
      <c r="OXH2" s="1"/>
      <c r="OXP2" s="1"/>
      <c r="OXX2" s="1"/>
      <c r="OYF2" s="1"/>
      <c r="OYN2" s="1"/>
      <c r="OYV2" s="1"/>
      <c r="OZD2" s="1"/>
      <c r="OZL2" s="1"/>
      <c r="OZT2" s="1"/>
      <c r="PAB2" s="1"/>
      <c r="PAJ2" s="1"/>
      <c r="PAR2" s="1"/>
      <c r="PAZ2" s="1"/>
      <c r="PBH2" s="1"/>
      <c r="PBP2" s="1"/>
      <c r="PBX2" s="1"/>
      <c r="PCF2" s="1"/>
      <c r="PCN2" s="1"/>
      <c r="PCV2" s="1"/>
      <c r="PDD2" s="1"/>
      <c r="PDL2" s="1"/>
      <c r="PDT2" s="1"/>
      <c r="PEB2" s="1"/>
      <c r="PEJ2" s="1"/>
      <c r="PER2" s="1"/>
      <c r="PEZ2" s="1"/>
      <c r="PFH2" s="1"/>
      <c r="PFP2" s="1"/>
      <c r="PFX2" s="1"/>
      <c r="PGF2" s="1"/>
      <c r="PGN2" s="1"/>
      <c r="PGV2" s="1"/>
      <c r="PHD2" s="1"/>
      <c r="PHL2" s="1"/>
      <c r="PHT2" s="1"/>
      <c r="PIB2" s="1"/>
      <c r="PIJ2" s="1"/>
      <c r="PIR2" s="1"/>
      <c r="PIZ2" s="1"/>
      <c r="PJH2" s="1"/>
      <c r="PJP2" s="1"/>
      <c r="PJX2" s="1"/>
      <c r="PKF2" s="1"/>
      <c r="PKN2" s="1"/>
      <c r="PKV2" s="1"/>
      <c r="PLD2" s="1"/>
      <c r="PLL2" s="1"/>
      <c r="PLT2" s="1"/>
      <c r="PMB2" s="1"/>
      <c r="PMJ2" s="1"/>
      <c r="PMR2" s="1"/>
      <c r="PMZ2" s="1"/>
      <c r="PNH2" s="1"/>
      <c r="PNP2" s="1"/>
      <c r="PNX2" s="1"/>
      <c r="POF2" s="1"/>
      <c r="PON2" s="1"/>
      <c r="POV2" s="1"/>
      <c r="PPD2" s="1"/>
      <c r="PPL2" s="1"/>
      <c r="PPT2" s="1"/>
      <c r="PQB2" s="1"/>
      <c r="PQJ2" s="1"/>
      <c r="PQR2" s="1"/>
      <c r="PQZ2" s="1"/>
      <c r="PRH2" s="1"/>
      <c r="PRP2" s="1"/>
      <c r="PRX2" s="1"/>
      <c r="PSF2" s="1"/>
      <c r="PSN2" s="1"/>
      <c r="PSV2" s="1"/>
      <c r="PTD2" s="1"/>
      <c r="PTL2" s="1"/>
      <c r="PTT2" s="1"/>
      <c r="PUB2" s="1"/>
      <c r="PUJ2" s="1"/>
      <c r="PUR2" s="1"/>
      <c r="PUZ2" s="1"/>
      <c r="PVH2" s="1"/>
      <c r="PVP2" s="1"/>
      <c r="PVX2" s="1"/>
      <c r="PWF2" s="1"/>
      <c r="PWN2" s="1"/>
      <c r="PWV2" s="1"/>
      <c r="PXD2" s="1"/>
      <c r="PXL2" s="1"/>
      <c r="PXT2" s="1"/>
      <c r="PYB2" s="1"/>
      <c r="PYJ2" s="1"/>
      <c r="PYR2" s="1"/>
      <c r="PYZ2" s="1"/>
      <c r="PZH2" s="1"/>
      <c r="PZP2" s="1"/>
      <c r="PZX2" s="1"/>
      <c r="QAF2" s="1"/>
      <c r="QAN2" s="1"/>
      <c r="QAV2" s="1"/>
      <c r="QBD2" s="1"/>
      <c r="QBL2" s="1"/>
      <c r="QBT2" s="1"/>
      <c r="QCB2" s="1"/>
      <c r="QCJ2" s="1"/>
      <c r="QCR2" s="1"/>
      <c r="QCZ2" s="1"/>
      <c r="QDH2" s="1"/>
      <c r="QDP2" s="1"/>
      <c r="QDX2" s="1"/>
      <c r="QEF2" s="1"/>
      <c r="QEN2" s="1"/>
      <c r="QEV2" s="1"/>
      <c r="QFD2" s="1"/>
      <c r="QFL2" s="1"/>
      <c r="QFT2" s="1"/>
      <c r="QGB2" s="1"/>
      <c r="QGJ2" s="1"/>
      <c r="QGR2" s="1"/>
      <c r="QGZ2" s="1"/>
      <c r="QHH2" s="1"/>
      <c r="QHP2" s="1"/>
      <c r="QHX2" s="1"/>
      <c r="QIF2" s="1"/>
      <c r="QIN2" s="1"/>
      <c r="QIV2" s="1"/>
      <c r="QJD2" s="1"/>
      <c r="QJL2" s="1"/>
      <c r="QJT2" s="1"/>
      <c r="QKB2" s="1"/>
      <c r="QKJ2" s="1"/>
      <c r="QKR2" s="1"/>
      <c r="QKZ2" s="1"/>
      <c r="QLH2" s="1"/>
      <c r="QLP2" s="1"/>
      <c r="QLX2" s="1"/>
      <c r="QMF2" s="1"/>
      <c r="QMN2" s="1"/>
      <c r="QMV2" s="1"/>
      <c r="QND2" s="1"/>
      <c r="QNL2" s="1"/>
      <c r="QNT2" s="1"/>
      <c r="QOB2" s="1"/>
      <c r="QOJ2" s="1"/>
      <c r="QOR2" s="1"/>
      <c r="QOZ2" s="1"/>
      <c r="QPH2" s="1"/>
      <c r="QPP2" s="1"/>
      <c r="QPX2" s="1"/>
      <c r="QQF2" s="1"/>
      <c r="QQN2" s="1"/>
      <c r="QQV2" s="1"/>
      <c r="QRD2" s="1"/>
      <c r="QRL2" s="1"/>
      <c r="QRT2" s="1"/>
      <c r="QSB2" s="1"/>
      <c r="QSJ2" s="1"/>
      <c r="QSR2" s="1"/>
      <c r="QSZ2" s="1"/>
      <c r="QTH2" s="1"/>
      <c r="QTP2" s="1"/>
      <c r="QTX2" s="1"/>
      <c r="QUF2" s="1"/>
      <c r="QUN2" s="1"/>
      <c r="QUV2" s="1"/>
      <c r="QVD2" s="1"/>
      <c r="QVL2" s="1"/>
      <c r="QVT2" s="1"/>
      <c r="QWB2" s="1"/>
      <c r="QWJ2" s="1"/>
      <c r="QWR2" s="1"/>
      <c r="QWZ2" s="1"/>
      <c r="QXH2" s="1"/>
      <c r="QXP2" s="1"/>
      <c r="QXX2" s="1"/>
      <c r="QYF2" s="1"/>
      <c r="QYN2" s="1"/>
      <c r="QYV2" s="1"/>
      <c r="QZD2" s="1"/>
      <c r="QZL2" s="1"/>
      <c r="QZT2" s="1"/>
      <c r="RAB2" s="1"/>
      <c r="RAJ2" s="1"/>
      <c r="RAR2" s="1"/>
      <c r="RAZ2" s="1"/>
      <c r="RBH2" s="1"/>
      <c r="RBP2" s="1"/>
      <c r="RBX2" s="1"/>
      <c r="RCF2" s="1"/>
      <c r="RCN2" s="1"/>
      <c r="RCV2" s="1"/>
      <c r="RDD2" s="1"/>
      <c r="RDL2" s="1"/>
      <c r="RDT2" s="1"/>
      <c r="REB2" s="1"/>
      <c r="REJ2" s="1"/>
      <c r="RER2" s="1"/>
      <c r="REZ2" s="1"/>
      <c r="RFH2" s="1"/>
      <c r="RFP2" s="1"/>
      <c r="RFX2" s="1"/>
      <c r="RGF2" s="1"/>
      <c r="RGN2" s="1"/>
      <c r="RGV2" s="1"/>
      <c r="RHD2" s="1"/>
      <c r="RHL2" s="1"/>
      <c r="RHT2" s="1"/>
      <c r="RIB2" s="1"/>
      <c r="RIJ2" s="1"/>
      <c r="RIR2" s="1"/>
      <c r="RIZ2" s="1"/>
      <c r="RJH2" s="1"/>
      <c r="RJP2" s="1"/>
      <c r="RJX2" s="1"/>
      <c r="RKF2" s="1"/>
      <c r="RKN2" s="1"/>
      <c r="RKV2" s="1"/>
      <c r="RLD2" s="1"/>
      <c r="RLL2" s="1"/>
      <c r="RLT2" s="1"/>
      <c r="RMB2" s="1"/>
      <c r="RMJ2" s="1"/>
      <c r="RMR2" s="1"/>
      <c r="RMZ2" s="1"/>
      <c r="RNH2" s="1"/>
      <c r="RNP2" s="1"/>
      <c r="RNX2" s="1"/>
      <c r="ROF2" s="1"/>
      <c r="RON2" s="1"/>
      <c r="ROV2" s="1"/>
      <c r="RPD2" s="1"/>
      <c r="RPL2" s="1"/>
      <c r="RPT2" s="1"/>
      <c r="RQB2" s="1"/>
      <c r="RQJ2" s="1"/>
      <c r="RQR2" s="1"/>
      <c r="RQZ2" s="1"/>
      <c r="RRH2" s="1"/>
      <c r="RRP2" s="1"/>
      <c r="RRX2" s="1"/>
      <c r="RSF2" s="1"/>
      <c r="RSN2" s="1"/>
      <c r="RSV2" s="1"/>
      <c r="RTD2" s="1"/>
      <c r="RTL2" s="1"/>
      <c r="RTT2" s="1"/>
      <c r="RUB2" s="1"/>
      <c r="RUJ2" s="1"/>
      <c r="RUR2" s="1"/>
      <c r="RUZ2" s="1"/>
      <c r="RVH2" s="1"/>
      <c r="RVP2" s="1"/>
      <c r="RVX2" s="1"/>
      <c r="RWF2" s="1"/>
      <c r="RWN2" s="1"/>
      <c r="RWV2" s="1"/>
      <c r="RXD2" s="1"/>
      <c r="RXL2" s="1"/>
      <c r="RXT2" s="1"/>
      <c r="RYB2" s="1"/>
      <c r="RYJ2" s="1"/>
      <c r="RYR2" s="1"/>
      <c r="RYZ2" s="1"/>
      <c r="RZH2" s="1"/>
      <c r="RZP2" s="1"/>
      <c r="RZX2" s="1"/>
      <c r="SAF2" s="1"/>
      <c r="SAN2" s="1"/>
      <c r="SAV2" s="1"/>
      <c r="SBD2" s="1"/>
      <c r="SBL2" s="1"/>
      <c r="SBT2" s="1"/>
      <c r="SCB2" s="1"/>
      <c r="SCJ2" s="1"/>
      <c r="SCR2" s="1"/>
      <c r="SCZ2" s="1"/>
      <c r="SDH2" s="1"/>
      <c r="SDP2" s="1"/>
      <c r="SDX2" s="1"/>
      <c r="SEF2" s="1"/>
      <c r="SEN2" s="1"/>
      <c r="SEV2" s="1"/>
      <c r="SFD2" s="1"/>
      <c r="SFL2" s="1"/>
      <c r="SFT2" s="1"/>
      <c r="SGB2" s="1"/>
      <c r="SGJ2" s="1"/>
      <c r="SGR2" s="1"/>
      <c r="SGZ2" s="1"/>
      <c r="SHH2" s="1"/>
      <c r="SHP2" s="1"/>
      <c r="SHX2" s="1"/>
      <c r="SIF2" s="1"/>
      <c r="SIN2" s="1"/>
      <c r="SIV2" s="1"/>
      <c r="SJD2" s="1"/>
      <c r="SJL2" s="1"/>
      <c r="SJT2" s="1"/>
      <c r="SKB2" s="1"/>
      <c r="SKJ2" s="1"/>
      <c r="SKR2" s="1"/>
      <c r="SKZ2" s="1"/>
      <c r="SLH2" s="1"/>
      <c r="SLP2" s="1"/>
      <c r="SLX2" s="1"/>
      <c r="SMF2" s="1"/>
      <c r="SMN2" s="1"/>
      <c r="SMV2" s="1"/>
      <c r="SND2" s="1"/>
      <c r="SNL2" s="1"/>
      <c r="SNT2" s="1"/>
      <c r="SOB2" s="1"/>
      <c r="SOJ2" s="1"/>
      <c r="SOR2" s="1"/>
      <c r="SOZ2" s="1"/>
      <c r="SPH2" s="1"/>
      <c r="SPP2" s="1"/>
      <c r="SPX2" s="1"/>
      <c r="SQF2" s="1"/>
      <c r="SQN2" s="1"/>
      <c r="SQV2" s="1"/>
      <c r="SRD2" s="1"/>
      <c r="SRL2" s="1"/>
      <c r="SRT2" s="1"/>
      <c r="SSB2" s="1"/>
      <c r="SSJ2" s="1"/>
      <c r="SSR2" s="1"/>
      <c r="SSZ2" s="1"/>
      <c r="STH2" s="1"/>
      <c r="STP2" s="1"/>
      <c r="STX2" s="1"/>
      <c r="SUF2" s="1"/>
      <c r="SUN2" s="1"/>
      <c r="SUV2" s="1"/>
      <c r="SVD2" s="1"/>
      <c r="SVL2" s="1"/>
      <c r="SVT2" s="1"/>
      <c r="SWB2" s="1"/>
      <c r="SWJ2" s="1"/>
      <c r="SWR2" s="1"/>
      <c r="SWZ2" s="1"/>
      <c r="SXH2" s="1"/>
      <c r="SXP2" s="1"/>
      <c r="SXX2" s="1"/>
      <c r="SYF2" s="1"/>
      <c r="SYN2" s="1"/>
      <c r="SYV2" s="1"/>
      <c r="SZD2" s="1"/>
      <c r="SZL2" s="1"/>
      <c r="SZT2" s="1"/>
      <c r="TAB2" s="1"/>
      <c r="TAJ2" s="1"/>
      <c r="TAR2" s="1"/>
      <c r="TAZ2" s="1"/>
      <c r="TBH2" s="1"/>
      <c r="TBP2" s="1"/>
      <c r="TBX2" s="1"/>
      <c r="TCF2" s="1"/>
      <c r="TCN2" s="1"/>
      <c r="TCV2" s="1"/>
      <c r="TDD2" s="1"/>
      <c r="TDL2" s="1"/>
      <c r="TDT2" s="1"/>
      <c r="TEB2" s="1"/>
      <c r="TEJ2" s="1"/>
      <c r="TER2" s="1"/>
      <c r="TEZ2" s="1"/>
      <c r="TFH2" s="1"/>
      <c r="TFP2" s="1"/>
      <c r="TFX2" s="1"/>
      <c r="TGF2" s="1"/>
      <c r="TGN2" s="1"/>
      <c r="TGV2" s="1"/>
      <c r="THD2" s="1"/>
      <c r="THL2" s="1"/>
      <c r="THT2" s="1"/>
      <c r="TIB2" s="1"/>
      <c r="TIJ2" s="1"/>
      <c r="TIR2" s="1"/>
      <c r="TIZ2" s="1"/>
      <c r="TJH2" s="1"/>
      <c r="TJP2" s="1"/>
      <c r="TJX2" s="1"/>
      <c r="TKF2" s="1"/>
      <c r="TKN2" s="1"/>
      <c r="TKV2" s="1"/>
      <c r="TLD2" s="1"/>
      <c r="TLL2" s="1"/>
      <c r="TLT2" s="1"/>
      <c r="TMB2" s="1"/>
      <c r="TMJ2" s="1"/>
      <c r="TMR2" s="1"/>
      <c r="TMZ2" s="1"/>
      <c r="TNH2" s="1"/>
      <c r="TNP2" s="1"/>
      <c r="TNX2" s="1"/>
      <c r="TOF2" s="1"/>
      <c r="TON2" s="1"/>
      <c r="TOV2" s="1"/>
      <c r="TPD2" s="1"/>
      <c r="TPL2" s="1"/>
      <c r="TPT2" s="1"/>
      <c r="TQB2" s="1"/>
      <c r="TQJ2" s="1"/>
      <c r="TQR2" s="1"/>
      <c r="TQZ2" s="1"/>
      <c r="TRH2" s="1"/>
      <c r="TRP2" s="1"/>
      <c r="TRX2" s="1"/>
      <c r="TSF2" s="1"/>
      <c r="TSN2" s="1"/>
      <c r="TSV2" s="1"/>
      <c r="TTD2" s="1"/>
      <c r="TTL2" s="1"/>
      <c r="TTT2" s="1"/>
      <c r="TUB2" s="1"/>
      <c r="TUJ2" s="1"/>
      <c r="TUR2" s="1"/>
      <c r="TUZ2" s="1"/>
      <c r="TVH2" s="1"/>
      <c r="TVP2" s="1"/>
      <c r="TVX2" s="1"/>
      <c r="TWF2" s="1"/>
      <c r="TWN2" s="1"/>
      <c r="TWV2" s="1"/>
      <c r="TXD2" s="1"/>
      <c r="TXL2" s="1"/>
      <c r="TXT2" s="1"/>
      <c r="TYB2" s="1"/>
      <c r="TYJ2" s="1"/>
      <c r="TYR2" s="1"/>
      <c r="TYZ2" s="1"/>
      <c r="TZH2" s="1"/>
      <c r="TZP2" s="1"/>
      <c r="TZX2" s="1"/>
      <c r="UAF2" s="1"/>
      <c r="UAN2" s="1"/>
      <c r="UAV2" s="1"/>
      <c r="UBD2" s="1"/>
      <c r="UBL2" s="1"/>
      <c r="UBT2" s="1"/>
      <c r="UCB2" s="1"/>
      <c r="UCJ2" s="1"/>
      <c r="UCR2" s="1"/>
      <c r="UCZ2" s="1"/>
      <c r="UDH2" s="1"/>
      <c r="UDP2" s="1"/>
      <c r="UDX2" s="1"/>
      <c r="UEF2" s="1"/>
      <c r="UEN2" s="1"/>
      <c r="UEV2" s="1"/>
      <c r="UFD2" s="1"/>
      <c r="UFL2" s="1"/>
      <c r="UFT2" s="1"/>
      <c r="UGB2" s="1"/>
      <c r="UGJ2" s="1"/>
      <c r="UGR2" s="1"/>
      <c r="UGZ2" s="1"/>
      <c r="UHH2" s="1"/>
      <c r="UHP2" s="1"/>
      <c r="UHX2" s="1"/>
      <c r="UIF2" s="1"/>
      <c r="UIN2" s="1"/>
      <c r="UIV2" s="1"/>
      <c r="UJD2" s="1"/>
      <c r="UJL2" s="1"/>
      <c r="UJT2" s="1"/>
      <c r="UKB2" s="1"/>
      <c r="UKJ2" s="1"/>
      <c r="UKR2" s="1"/>
      <c r="UKZ2" s="1"/>
      <c r="ULH2" s="1"/>
      <c r="ULP2" s="1"/>
      <c r="ULX2" s="1"/>
      <c r="UMF2" s="1"/>
      <c r="UMN2" s="1"/>
      <c r="UMV2" s="1"/>
      <c r="UND2" s="1"/>
      <c r="UNL2" s="1"/>
      <c r="UNT2" s="1"/>
      <c r="UOB2" s="1"/>
      <c r="UOJ2" s="1"/>
      <c r="UOR2" s="1"/>
      <c r="UOZ2" s="1"/>
      <c r="UPH2" s="1"/>
      <c r="UPP2" s="1"/>
      <c r="UPX2" s="1"/>
      <c r="UQF2" s="1"/>
      <c r="UQN2" s="1"/>
      <c r="UQV2" s="1"/>
      <c r="URD2" s="1"/>
      <c r="URL2" s="1"/>
      <c r="URT2" s="1"/>
      <c r="USB2" s="1"/>
      <c r="USJ2" s="1"/>
      <c r="USR2" s="1"/>
      <c r="USZ2" s="1"/>
      <c r="UTH2" s="1"/>
      <c r="UTP2" s="1"/>
      <c r="UTX2" s="1"/>
      <c r="UUF2" s="1"/>
      <c r="UUN2" s="1"/>
      <c r="UUV2" s="1"/>
      <c r="UVD2" s="1"/>
      <c r="UVL2" s="1"/>
      <c r="UVT2" s="1"/>
      <c r="UWB2" s="1"/>
      <c r="UWJ2" s="1"/>
      <c r="UWR2" s="1"/>
      <c r="UWZ2" s="1"/>
      <c r="UXH2" s="1"/>
      <c r="UXP2" s="1"/>
      <c r="UXX2" s="1"/>
      <c r="UYF2" s="1"/>
      <c r="UYN2" s="1"/>
      <c r="UYV2" s="1"/>
      <c r="UZD2" s="1"/>
      <c r="UZL2" s="1"/>
      <c r="UZT2" s="1"/>
      <c r="VAB2" s="1"/>
      <c r="VAJ2" s="1"/>
      <c r="VAR2" s="1"/>
      <c r="VAZ2" s="1"/>
      <c r="VBH2" s="1"/>
      <c r="VBP2" s="1"/>
      <c r="VBX2" s="1"/>
      <c r="VCF2" s="1"/>
      <c r="VCN2" s="1"/>
      <c r="VCV2" s="1"/>
      <c r="VDD2" s="1"/>
      <c r="VDL2" s="1"/>
      <c r="VDT2" s="1"/>
      <c r="VEB2" s="1"/>
      <c r="VEJ2" s="1"/>
      <c r="VER2" s="1"/>
      <c r="VEZ2" s="1"/>
      <c r="VFH2" s="1"/>
      <c r="VFP2" s="1"/>
      <c r="VFX2" s="1"/>
      <c r="VGF2" s="1"/>
      <c r="VGN2" s="1"/>
      <c r="VGV2" s="1"/>
      <c r="VHD2" s="1"/>
      <c r="VHL2" s="1"/>
      <c r="VHT2" s="1"/>
      <c r="VIB2" s="1"/>
      <c r="VIJ2" s="1"/>
      <c r="VIR2" s="1"/>
      <c r="VIZ2" s="1"/>
      <c r="VJH2" s="1"/>
      <c r="VJP2" s="1"/>
      <c r="VJX2" s="1"/>
      <c r="VKF2" s="1"/>
      <c r="VKN2" s="1"/>
      <c r="VKV2" s="1"/>
      <c r="VLD2" s="1"/>
      <c r="VLL2" s="1"/>
      <c r="VLT2" s="1"/>
      <c r="VMB2" s="1"/>
      <c r="VMJ2" s="1"/>
      <c r="VMR2" s="1"/>
      <c r="VMZ2" s="1"/>
      <c r="VNH2" s="1"/>
      <c r="VNP2" s="1"/>
      <c r="VNX2" s="1"/>
      <c r="VOF2" s="1"/>
      <c r="VON2" s="1"/>
      <c r="VOV2" s="1"/>
      <c r="VPD2" s="1"/>
      <c r="VPL2" s="1"/>
      <c r="VPT2" s="1"/>
      <c r="VQB2" s="1"/>
      <c r="VQJ2" s="1"/>
      <c r="VQR2" s="1"/>
      <c r="VQZ2" s="1"/>
      <c r="VRH2" s="1"/>
      <c r="VRP2" s="1"/>
      <c r="VRX2" s="1"/>
      <c r="VSF2" s="1"/>
      <c r="VSN2" s="1"/>
      <c r="VSV2" s="1"/>
      <c r="VTD2" s="1"/>
      <c r="VTL2" s="1"/>
      <c r="VTT2" s="1"/>
      <c r="VUB2" s="1"/>
      <c r="VUJ2" s="1"/>
      <c r="VUR2" s="1"/>
      <c r="VUZ2" s="1"/>
      <c r="VVH2" s="1"/>
      <c r="VVP2" s="1"/>
      <c r="VVX2" s="1"/>
      <c r="VWF2" s="1"/>
      <c r="VWN2" s="1"/>
      <c r="VWV2" s="1"/>
      <c r="VXD2" s="1"/>
      <c r="VXL2" s="1"/>
      <c r="VXT2" s="1"/>
      <c r="VYB2" s="1"/>
      <c r="VYJ2" s="1"/>
      <c r="VYR2" s="1"/>
      <c r="VYZ2" s="1"/>
      <c r="VZH2" s="1"/>
      <c r="VZP2" s="1"/>
      <c r="VZX2" s="1"/>
      <c r="WAF2" s="1"/>
      <c r="WAN2" s="1"/>
      <c r="WAV2" s="1"/>
      <c r="WBD2" s="1"/>
      <c r="WBL2" s="1"/>
      <c r="WBT2" s="1"/>
      <c r="WCB2" s="1"/>
      <c r="WCJ2" s="1"/>
      <c r="WCR2" s="1"/>
      <c r="WCZ2" s="1"/>
      <c r="WDH2" s="1"/>
      <c r="WDP2" s="1"/>
      <c r="WDX2" s="1"/>
      <c r="WEF2" s="1"/>
      <c r="WEN2" s="1"/>
      <c r="WEV2" s="1"/>
      <c r="WFD2" s="1"/>
      <c r="WFL2" s="1"/>
      <c r="WFT2" s="1"/>
      <c r="WGB2" s="1"/>
      <c r="WGJ2" s="1"/>
      <c r="WGR2" s="1"/>
      <c r="WGZ2" s="1"/>
      <c r="WHH2" s="1"/>
      <c r="WHP2" s="1"/>
      <c r="WHX2" s="1"/>
      <c r="WIF2" s="1"/>
      <c r="WIN2" s="1"/>
      <c r="WIV2" s="1"/>
      <c r="WJD2" s="1"/>
      <c r="WJL2" s="1"/>
      <c r="WJT2" s="1"/>
      <c r="WKB2" s="1"/>
      <c r="WKJ2" s="1"/>
      <c r="WKR2" s="1"/>
      <c r="WKZ2" s="1"/>
      <c r="WLH2" s="1"/>
      <c r="WLP2" s="1"/>
      <c r="WLX2" s="1"/>
      <c r="WMF2" s="1"/>
      <c r="WMN2" s="1"/>
      <c r="WMV2" s="1"/>
      <c r="WND2" s="1"/>
      <c r="WNL2" s="1"/>
      <c r="WNT2" s="1"/>
      <c r="WOB2" s="1"/>
      <c r="WOJ2" s="1"/>
      <c r="WOR2" s="1"/>
      <c r="WOZ2" s="1"/>
      <c r="WPH2" s="1"/>
      <c r="WPP2" s="1"/>
      <c r="WPX2" s="1"/>
      <c r="WQF2" s="1"/>
      <c r="WQN2" s="1"/>
      <c r="WQV2" s="1"/>
      <c r="WRD2" s="1"/>
      <c r="WRL2" s="1"/>
      <c r="WRT2" s="1"/>
      <c r="WSB2" s="1"/>
      <c r="WSJ2" s="1"/>
      <c r="WSR2" s="1"/>
      <c r="WSZ2" s="1"/>
      <c r="WTH2" s="1"/>
      <c r="WTP2" s="1"/>
      <c r="WTX2" s="1"/>
      <c r="WUF2" s="1"/>
      <c r="WUN2" s="1"/>
      <c r="WUV2" s="1"/>
      <c r="WVD2" s="1"/>
      <c r="WVL2" s="1"/>
      <c r="WVT2" s="1"/>
      <c r="WWB2" s="1"/>
      <c r="WWJ2" s="1"/>
      <c r="WWR2" s="1"/>
      <c r="WWZ2" s="1"/>
      <c r="WXH2" s="1"/>
      <c r="WXP2" s="1"/>
      <c r="WXX2" s="1"/>
      <c r="WYF2" s="1"/>
      <c r="WYN2" s="1"/>
      <c r="WYV2" s="1"/>
      <c r="WZD2" s="1"/>
      <c r="WZL2" s="1"/>
      <c r="WZT2" s="1"/>
      <c r="XAB2" s="1"/>
      <c r="XAJ2" s="1"/>
      <c r="XAR2" s="1"/>
      <c r="XAZ2" s="1"/>
      <c r="XBH2" s="1"/>
      <c r="XBP2" s="1"/>
      <c r="XBX2" s="1"/>
      <c r="XCF2" s="1"/>
      <c r="XCN2" s="1"/>
      <c r="XCV2" s="1"/>
      <c r="XDD2" s="1"/>
      <c r="XDL2" s="1"/>
      <c r="XDT2" s="1"/>
      <c r="XEB2" s="1"/>
      <c r="XEJ2" s="1"/>
      <c r="XER2" s="1"/>
      <c r="XEZ2" s="1"/>
    </row>
    <row r="3" spans="1:1020 1028:2044 2052:3068 3076:4092 4100:5116 5124:6140 6148:7164 7172:8188 8196:9212 9220:10236 10244:11260 11268:12284 12292:13308 13316:14332 14340:15356 15364:16380" hidden="1" x14ac:dyDescent="0.25">
      <c r="F3" s="26"/>
      <c r="H3" s="20" t="s">
        <v>29</v>
      </c>
      <c r="I3" s="20"/>
      <c r="J3" s="20"/>
      <c r="K3" s="20"/>
      <c r="L3" s="12">
        <f>SUM(J11:J11)</f>
        <v>36</v>
      </c>
    </row>
    <row r="4" spans="1:1020 1028:2044 2052:3068 3076:4092 4100:5116 5124:6140 6148:7164 7172:8188 8196:9212 9220:10236 10244:11260 11268:12284 12292:13308 13316:14332 14340:15356 15364:16380" x14ac:dyDescent="0.25">
      <c r="A4">
        <v>6</v>
      </c>
      <c r="B4" t="s">
        <v>48</v>
      </c>
      <c r="C4">
        <v>1986</v>
      </c>
      <c r="D4" t="s">
        <v>35</v>
      </c>
      <c r="E4" t="s">
        <v>5</v>
      </c>
      <c r="F4" s="43">
        <v>0.4548611111111111</v>
      </c>
      <c r="H4" s="12" t="s">
        <v>57</v>
      </c>
      <c r="I4" s="12" t="s">
        <v>58</v>
      </c>
      <c r="J4" s="34">
        <f>COUNTIF(Table324[KLASS],"T14")</f>
        <v>13</v>
      </c>
      <c r="K4" s="34">
        <f>COUNTIF(Table324[KLASS],"P14")</f>
        <v>5</v>
      </c>
    </row>
    <row r="5" spans="1:1020 1028:2044 2052:3068 3076:4092 4100:5116 5124:6140 6148:7164 7172:8188 8196:9212 9220:10236 10244:11260 11268:12284 12292:13308 13316:14332 14340:15356 15364:16380" x14ac:dyDescent="0.25">
      <c r="A5">
        <v>2</v>
      </c>
      <c r="B5" t="s">
        <v>14</v>
      </c>
      <c r="C5">
        <v>1969</v>
      </c>
      <c r="D5" t="s">
        <v>15</v>
      </c>
      <c r="E5" t="s">
        <v>31</v>
      </c>
      <c r="F5" s="21">
        <v>0.47361111111111115</v>
      </c>
      <c r="H5" s="12" t="s">
        <v>59</v>
      </c>
      <c r="I5" s="12" t="s">
        <v>60</v>
      </c>
      <c r="J5" s="34">
        <f>COUNTIF(Table324[KLASS],"T18")</f>
        <v>6</v>
      </c>
      <c r="K5" s="35">
        <f>COUNTIF(Table324[KLASS],"P18")</f>
        <v>8</v>
      </c>
    </row>
    <row r="6" spans="1:1020 1028:2044 2052:3068 3076:4092 4100:5116 5124:6140 6148:7164 7172:8188 8196:9212 9220:10236 10244:11260 11268:12284 12292:13308 13316:14332 14340:15356 15364:16380" x14ac:dyDescent="0.25">
      <c r="A6">
        <v>75</v>
      </c>
      <c r="B6" t="s">
        <v>154</v>
      </c>
      <c r="C6">
        <v>2004</v>
      </c>
      <c r="D6" t="s">
        <v>155</v>
      </c>
      <c r="E6" t="s">
        <v>108</v>
      </c>
      <c r="F6" s="26">
        <v>0.48055555555555557</v>
      </c>
      <c r="H6" s="20" t="s">
        <v>28</v>
      </c>
      <c r="I6" s="20" t="s">
        <v>61</v>
      </c>
      <c r="J6" s="34">
        <f>COUNTIF(Table324[KLASS],"N")</f>
        <v>11</v>
      </c>
      <c r="K6" s="35">
        <f>COUNTIF(Table324[KLASS],"M")</f>
        <v>23</v>
      </c>
    </row>
    <row r="7" spans="1:1020 1028:2044 2052:3068 3076:4092 4100:5116 5124:6140 6148:7164 7172:8188 8196:9212 9220:10236 10244:11260 11268:12284 12292:13308 13316:14332 14340:15356 15364:16380" x14ac:dyDescent="0.25">
      <c r="A7">
        <v>8</v>
      </c>
      <c r="B7" t="s">
        <v>115</v>
      </c>
      <c r="C7">
        <v>2004</v>
      </c>
      <c r="D7" t="s">
        <v>13</v>
      </c>
      <c r="E7" t="s">
        <v>108</v>
      </c>
      <c r="F7" s="26">
        <v>0.48125000000000001</v>
      </c>
      <c r="G7" s="19"/>
      <c r="H7" s="12" t="s">
        <v>27</v>
      </c>
      <c r="I7" s="12" t="s">
        <v>65</v>
      </c>
      <c r="J7" s="34">
        <f>COUNTIF(Table324[KLASS],"N40")</f>
        <v>11</v>
      </c>
      <c r="K7" s="35">
        <f>COUNTIF(Table324[KLASS],"M40")</f>
        <v>13</v>
      </c>
    </row>
    <row r="8" spans="1:1020 1028:2044 2052:3068 3076:4092 4100:5116 5124:6140 6148:7164 7172:8188 8196:9212 9220:10236 10244:11260 11268:12284 12292:13308 13316:14332 14340:15356 15364:16380" x14ac:dyDescent="0.25">
      <c r="A8">
        <v>227</v>
      </c>
      <c r="B8" t="s">
        <v>111</v>
      </c>
      <c r="C8">
        <v>2007</v>
      </c>
      <c r="D8" t="s">
        <v>13</v>
      </c>
      <c r="E8" t="s">
        <v>84</v>
      </c>
      <c r="F8" s="1">
        <v>0.48194444444444445</v>
      </c>
      <c r="H8" s="12" t="s">
        <v>62</v>
      </c>
      <c r="I8" s="12" t="s">
        <v>63</v>
      </c>
      <c r="J8" s="12" t="s">
        <v>64</v>
      </c>
      <c r="K8" s="35">
        <f>COUNTIF(Table324[KLASS],"M50")</f>
        <v>13</v>
      </c>
    </row>
    <row r="9" spans="1:1020 1028:2044 2052:3068 3076:4092 4100:5116 5124:6140 6148:7164 7172:8188 8196:9212 9220:10236 10244:11260 11268:12284 12292:13308 13316:14332 14340:15356 15364:16380" x14ac:dyDescent="0.25">
      <c r="A9">
        <v>5</v>
      </c>
      <c r="B9" t="s">
        <v>18</v>
      </c>
      <c r="C9">
        <v>1990</v>
      </c>
      <c r="D9" t="s">
        <v>15</v>
      </c>
      <c r="E9" t="s">
        <v>5</v>
      </c>
      <c r="F9" s="26">
        <v>0.4916666666666667</v>
      </c>
    </row>
    <row r="10" spans="1:1020 1028:2044 2052:3068 3076:4092 4100:5116 5124:6140 6148:7164 7172:8188 8196:9212 9220:10236 10244:11260 11268:12284 12292:13308 13316:14332 14340:15356 15364:16380" x14ac:dyDescent="0.25">
      <c r="A10">
        <v>10</v>
      </c>
      <c r="B10" s="5" t="s">
        <v>97</v>
      </c>
      <c r="C10">
        <v>1983</v>
      </c>
      <c r="D10" t="s">
        <v>98</v>
      </c>
      <c r="E10" t="s">
        <v>5</v>
      </c>
      <c r="F10" s="1">
        <v>0.49305555555555558</v>
      </c>
      <c r="J10" t="s">
        <v>118</v>
      </c>
    </row>
    <row r="11" spans="1:1020 1028:2044 2052:3068 3076:4092 4100:5116 5124:6140 6148:7164 7172:8188 8196:9212 9220:10236 10244:11260 11268:12284 12292:13308 13316:14332 14340:15356 15364:16380" hidden="1" x14ac:dyDescent="0.25">
      <c r="A11">
        <v>211</v>
      </c>
      <c r="B11" t="s">
        <v>44</v>
      </c>
      <c r="C11">
        <v>1994</v>
      </c>
      <c r="E11" t="s">
        <v>6</v>
      </c>
      <c r="F11" s="26">
        <v>0.64930555555555558</v>
      </c>
      <c r="G11" s="19"/>
      <c r="H11" s="30" t="s">
        <v>116</v>
      </c>
      <c r="I11" s="31"/>
      <c r="J11">
        <f>SUM(J5:J7)+K5</f>
        <v>36</v>
      </c>
    </row>
    <row r="12" spans="1:1020 1028:2044 2052:3068 3076:4092 4100:5116 5124:6140 6148:7164 7172:8188 8196:9212 9220:10236 10244:11260 11268:12284 12292:13308 13316:14332 14340:15356 15364:16380" ht="15.75" thickBot="1" x14ac:dyDescent="0.3">
      <c r="A12">
        <v>17</v>
      </c>
      <c r="B12" t="s">
        <v>88</v>
      </c>
      <c r="C12">
        <v>1987</v>
      </c>
      <c r="D12" t="s">
        <v>64</v>
      </c>
      <c r="E12" t="s">
        <v>5</v>
      </c>
      <c r="F12" s="26">
        <v>0.50208333333333333</v>
      </c>
      <c r="H12" s="32" t="s">
        <v>117</v>
      </c>
      <c r="I12" s="33"/>
      <c r="J12">
        <f>SUM(K6:K8)</f>
        <v>49</v>
      </c>
    </row>
    <row r="13" spans="1:1020 1028:2044 2052:3068 3076:4092 4100:5116 5124:6140 6148:7164 7172:8188 8196:9212 9220:10236 10244:11260 11268:12284 12292:13308 13316:14332 14340:15356 15364:16380" ht="15.75" hidden="1" thickBot="1" x14ac:dyDescent="0.3">
      <c r="A13">
        <v>240</v>
      </c>
      <c r="B13" t="s">
        <v>114</v>
      </c>
      <c r="C13">
        <v>2001</v>
      </c>
      <c r="D13" t="s">
        <v>13</v>
      </c>
      <c r="E13" t="s">
        <v>6</v>
      </c>
      <c r="F13" s="26">
        <v>0.65763888888888888</v>
      </c>
    </row>
    <row r="14" spans="1:1020 1028:2044 2052:3068 3076:4092 4100:5116 5124:6140 6148:7164 7172:8188 8196:9212 9220:10236 10244:11260 11268:12284 12292:13308 13316:14332 14340:15356 15364:16380" x14ac:dyDescent="0.25">
      <c r="A14">
        <v>18</v>
      </c>
      <c r="B14" t="s">
        <v>26</v>
      </c>
      <c r="C14">
        <v>1973</v>
      </c>
      <c r="D14" t="s">
        <v>73</v>
      </c>
      <c r="E14" t="s">
        <v>31</v>
      </c>
      <c r="F14" s="26">
        <v>0.50277777777777777</v>
      </c>
      <c r="G14" s="19"/>
      <c r="I14" s="30"/>
      <c r="J14" s="31"/>
    </row>
    <row r="15" spans="1:1020 1028:2044 2052:3068 3076:4092 4100:5116 5124:6140 6148:7164 7172:8188 8196:9212 9220:10236 10244:11260 11268:12284 12292:13308 13316:14332 14340:15356 15364:16380" ht="15.75" hidden="1" thickBot="1" x14ac:dyDescent="0.3">
      <c r="A15">
        <v>244</v>
      </c>
      <c r="B15" t="s">
        <v>51</v>
      </c>
      <c r="C15">
        <v>1978</v>
      </c>
      <c r="D15" t="s">
        <v>82</v>
      </c>
      <c r="E15" t="s">
        <v>30</v>
      </c>
      <c r="F15" s="26">
        <v>0.66041666666666665</v>
      </c>
      <c r="G15" s="19"/>
      <c r="I15" s="32"/>
      <c r="J15" s="33"/>
    </row>
    <row r="16" spans="1:1020 1028:2044 2052:3068 3076:4092 4100:5116 5124:6140 6148:7164 7172:8188 8196:9212 9220:10236 10244:11260 11268:12284 12292:13308 13316:14332 14340:15356 15364:16380" x14ac:dyDescent="0.25">
      <c r="A16">
        <v>13</v>
      </c>
      <c r="B16" t="s">
        <v>20</v>
      </c>
      <c r="C16">
        <v>1975</v>
      </c>
      <c r="D16" t="s">
        <v>13</v>
      </c>
      <c r="E16" t="s">
        <v>31</v>
      </c>
      <c r="F16" s="1">
        <v>0.50694444444444442</v>
      </c>
    </row>
    <row r="17" spans="1:7" x14ac:dyDescent="0.25">
      <c r="A17">
        <v>16</v>
      </c>
      <c r="B17" t="s">
        <v>179</v>
      </c>
      <c r="C17">
        <v>1976</v>
      </c>
      <c r="D17" t="s">
        <v>180</v>
      </c>
      <c r="E17" t="s">
        <v>31</v>
      </c>
      <c r="F17" s="26">
        <v>0.51874999999999993</v>
      </c>
    </row>
    <row r="18" spans="1:7" hidden="1" x14ac:dyDescent="0.25">
      <c r="A18">
        <v>208</v>
      </c>
      <c r="B18" t="s">
        <v>156</v>
      </c>
      <c r="C18">
        <v>1996</v>
      </c>
      <c r="D18" t="s">
        <v>157</v>
      </c>
      <c r="E18" t="s">
        <v>6</v>
      </c>
      <c r="F18" s="26">
        <v>0.66597222222222219</v>
      </c>
    </row>
    <row r="19" spans="1:7" hidden="1" x14ac:dyDescent="0.25">
      <c r="A19">
        <v>233</v>
      </c>
      <c r="B19" t="s">
        <v>174</v>
      </c>
      <c r="C19">
        <v>1993</v>
      </c>
      <c r="D19" t="s">
        <v>43</v>
      </c>
      <c r="E19" t="s">
        <v>6</v>
      </c>
      <c r="F19" s="1">
        <v>0.68333333333333324</v>
      </c>
    </row>
    <row r="20" spans="1:7" hidden="1" x14ac:dyDescent="0.25">
      <c r="A20">
        <v>220</v>
      </c>
      <c r="B20" t="s">
        <v>101</v>
      </c>
      <c r="C20">
        <v>1982</v>
      </c>
      <c r="D20" t="s">
        <v>98</v>
      </c>
      <c r="E20" t="s">
        <v>6</v>
      </c>
      <c r="F20" s="26">
        <v>0.69374999999999998</v>
      </c>
    </row>
    <row r="21" spans="1:7" hidden="1" x14ac:dyDescent="0.25">
      <c r="A21">
        <v>232</v>
      </c>
      <c r="B21" t="s">
        <v>99</v>
      </c>
      <c r="C21">
        <v>1967</v>
      </c>
      <c r="D21" t="s">
        <v>43</v>
      </c>
      <c r="E21" t="s">
        <v>62</v>
      </c>
      <c r="F21" s="26">
        <v>0.6958333333333333</v>
      </c>
    </row>
    <row r="22" spans="1:7" x14ac:dyDescent="0.25">
      <c r="A22">
        <v>85</v>
      </c>
      <c r="B22" t="s">
        <v>85</v>
      </c>
      <c r="C22">
        <v>2007</v>
      </c>
      <c r="D22" t="s">
        <v>67</v>
      </c>
      <c r="E22" t="s">
        <v>69</v>
      </c>
      <c r="F22" s="26">
        <v>0.5229166666666667</v>
      </c>
    </row>
    <row r="23" spans="1:7" hidden="1" x14ac:dyDescent="0.25">
      <c r="A23">
        <v>239</v>
      </c>
      <c r="B23" t="s">
        <v>182</v>
      </c>
      <c r="C23">
        <v>2002</v>
      </c>
      <c r="E23" t="s">
        <v>6</v>
      </c>
      <c r="F23" s="26">
        <v>0.71805555555555556</v>
      </c>
    </row>
    <row r="24" spans="1:7" hidden="1" x14ac:dyDescent="0.25">
      <c r="A24">
        <v>201</v>
      </c>
      <c r="B24" t="s">
        <v>150</v>
      </c>
      <c r="C24">
        <v>1967</v>
      </c>
      <c r="E24" t="s">
        <v>62</v>
      </c>
      <c r="F24" s="26">
        <v>0.72291666666666676</v>
      </c>
    </row>
    <row r="25" spans="1:7" hidden="1" x14ac:dyDescent="0.25">
      <c r="A25">
        <v>216</v>
      </c>
      <c r="B25" t="s">
        <v>113</v>
      </c>
      <c r="C25">
        <v>2003</v>
      </c>
      <c r="D25" t="s">
        <v>49</v>
      </c>
      <c r="E25" t="s">
        <v>71</v>
      </c>
      <c r="F25" s="1">
        <v>0.72361111111111109</v>
      </c>
    </row>
    <row r="26" spans="1:7" hidden="1" x14ac:dyDescent="0.25">
      <c r="A26">
        <v>241</v>
      </c>
      <c r="B26" t="s">
        <v>183</v>
      </c>
      <c r="C26">
        <v>1967</v>
      </c>
      <c r="E26" t="s">
        <v>62</v>
      </c>
      <c r="F26" s="26">
        <v>0.73125000000000007</v>
      </c>
    </row>
    <row r="27" spans="1:7" x14ac:dyDescent="0.25">
      <c r="A27">
        <v>77</v>
      </c>
      <c r="B27" t="s">
        <v>46</v>
      </c>
      <c r="C27">
        <v>2002</v>
      </c>
      <c r="D27" t="s">
        <v>47</v>
      </c>
      <c r="E27" t="s">
        <v>5</v>
      </c>
      <c r="F27" s="1">
        <v>0.5229166666666667</v>
      </c>
      <c r="G27" s="19"/>
    </row>
    <row r="28" spans="1:7" x14ac:dyDescent="0.25">
      <c r="A28">
        <v>4</v>
      </c>
      <c r="B28" t="s">
        <v>89</v>
      </c>
      <c r="C28">
        <v>1971</v>
      </c>
      <c r="D28" t="s">
        <v>15</v>
      </c>
      <c r="E28" t="s">
        <v>31</v>
      </c>
      <c r="F28" s="21">
        <v>0.53333333333333333</v>
      </c>
    </row>
    <row r="29" spans="1:7" x14ac:dyDescent="0.25">
      <c r="A29">
        <v>87</v>
      </c>
      <c r="B29" t="s">
        <v>86</v>
      </c>
      <c r="C29">
        <v>2011</v>
      </c>
      <c r="D29" t="s">
        <v>87</v>
      </c>
      <c r="E29" t="s">
        <v>84</v>
      </c>
      <c r="F29" s="21">
        <v>0.54513888888888895</v>
      </c>
      <c r="G29" s="19"/>
    </row>
    <row r="30" spans="1:7" x14ac:dyDescent="0.25">
      <c r="A30">
        <v>15</v>
      </c>
      <c r="B30" t="s">
        <v>106</v>
      </c>
      <c r="C30">
        <v>2007</v>
      </c>
      <c r="D30" t="s">
        <v>49</v>
      </c>
      <c r="E30" t="s">
        <v>69</v>
      </c>
      <c r="F30" s="1">
        <v>0.55555555555555558</v>
      </c>
    </row>
    <row r="31" spans="1:7" x14ac:dyDescent="0.25">
      <c r="A31">
        <v>12</v>
      </c>
      <c r="B31" t="s">
        <v>177</v>
      </c>
      <c r="C31">
        <v>2008</v>
      </c>
      <c r="D31" t="s">
        <v>178</v>
      </c>
      <c r="E31" t="s">
        <v>84</v>
      </c>
      <c r="F31" s="1">
        <v>0.5708333333333333</v>
      </c>
    </row>
    <row r="32" spans="1:7" x14ac:dyDescent="0.25">
      <c r="A32">
        <v>78</v>
      </c>
      <c r="B32" t="s">
        <v>166</v>
      </c>
      <c r="C32">
        <v>2005</v>
      </c>
      <c r="D32" t="s">
        <v>13</v>
      </c>
      <c r="E32" t="s">
        <v>108</v>
      </c>
      <c r="F32" s="1">
        <v>0.58958333333333335</v>
      </c>
    </row>
    <row r="33" spans="1:7" hidden="1" x14ac:dyDescent="0.25">
      <c r="A33">
        <v>217</v>
      </c>
      <c r="B33" t="s">
        <v>53</v>
      </c>
      <c r="C33">
        <v>1986</v>
      </c>
      <c r="D33" t="s">
        <v>15</v>
      </c>
      <c r="E33" t="s">
        <v>6</v>
      </c>
      <c r="F33" s="26">
        <v>0.7368055555555556</v>
      </c>
    </row>
    <row r="34" spans="1:7" hidden="1" x14ac:dyDescent="0.25">
      <c r="A34">
        <v>238</v>
      </c>
      <c r="B34" t="s">
        <v>181</v>
      </c>
      <c r="C34">
        <v>1973</v>
      </c>
      <c r="E34" t="s">
        <v>30</v>
      </c>
      <c r="F34" s="26">
        <v>0.74236111111111114</v>
      </c>
    </row>
    <row r="35" spans="1:7" x14ac:dyDescent="0.25">
      <c r="A35">
        <v>84</v>
      </c>
      <c r="B35" t="s">
        <v>149</v>
      </c>
      <c r="C35">
        <v>2010</v>
      </c>
      <c r="D35" t="s">
        <v>146</v>
      </c>
      <c r="E35" t="s">
        <v>69</v>
      </c>
      <c r="F35" s="26">
        <v>0.59583333333333333</v>
      </c>
    </row>
    <row r="36" spans="1:7" x14ac:dyDescent="0.25">
      <c r="A36">
        <v>11</v>
      </c>
      <c r="B36" t="s">
        <v>164</v>
      </c>
      <c r="C36">
        <v>1985</v>
      </c>
      <c r="E36" t="s">
        <v>5</v>
      </c>
      <c r="F36" s="26">
        <v>0.59652777777777777</v>
      </c>
    </row>
    <row r="37" spans="1:7" x14ac:dyDescent="0.25">
      <c r="A37">
        <v>14</v>
      </c>
      <c r="B37" t="s">
        <v>107</v>
      </c>
      <c r="C37">
        <v>2005</v>
      </c>
      <c r="D37" t="s">
        <v>49</v>
      </c>
      <c r="E37" t="s">
        <v>108</v>
      </c>
      <c r="F37" s="1">
        <v>0.6020833333333333</v>
      </c>
    </row>
    <row r="38" spans="1:7" x14ac:dyDescent="0.25">
      <c r="A38">
        <v>79</v>
      </c>
      <c r="B38" t="s">
        <v>167</v>
      </c>
      <c r="C38">
        <v>2006</v>
      </c>
      <c r="D38" t="s">
        <v>13</v>
      </c>
      <c r="E38" t="s">
        <v>108</v>
      </c>
      <c r="F38" s="1">
        <v>0.6479166666666667</v>
      </c>
    </row>
    <row r="39" spans="1:7" x14ac:dyDescent="0.25">
      <c r="A39">
        <v>71</v>
      </c>
      <c r="B39" t="s">
        <v>94</v>
      </c>
      <c r="C39">
        <v>2012</v>
      </c>
      <c r="D39" t="s">
        <v>67</v>
      </c>
      <c r="E39" t="s">
        <v>69</v>
      </c>
      <c r="F39" s="1">
        <v>0.64861111111111114</v>
      </c>
      <c r="G39" s="19"/>
    </row>
    <row r="40" spans="1:7" hidden="1" x14ac:dyDescent="0.25">
      <c r="A40">
        <v>234</v>
      </c>
      <c r="B40" t="s">
        <v>175</v>
      </c>
      <c r="C40">
        <v>1993</v>
      </c>
      <c r="D40" t="s">
        <v>43</v>
      </c>
      <c r="E40" t="s">
        <v>6</v>
      </c>
      <c r="F40" s="1">
        <v>0.74444444444444446</v>
      </c>
    </row>
    <row r="41" spans="1:7" hidden="1" x14ac:dyDescent="0.25">
      <c r="A41">
        <v>248</v>
      </c>
      <c r="B41" t="s">
        <v>42</v>
      </c>
      <c r="C41">
        <v>1982</v>
      </c>
      <c r="D41" t="s">
        <v>72</v>
      </c>
      <c r="E41" t="s">
        <v>6</v>
      </c>
      <c r="F41" s="26">
        <v>0.74722222222222223</v>
      </c>
      <c r="G41" s="19"/>
    </row>
    <row r="42" spans="1:7" hidden="1" x14ac:dyDescent="0.25">
      <c r="A42">
        <v>212</v>
      </c>
      <c r="B42" t="s">
        <v>90</v>
      </c>
      <c r="C42">
        <v>1967</v>
      </c>
      <c r="D42" t="s">
        <v>35</v>
      </c>
      <c r="E42" t="s">
        <v>62</v>
      </c>
      <c r="F42" s="21">
        <v>0.75</v>
      </c>
    </row>
    <row r="43" spans="1:7" hidden="1" x14ac:dyDescent="0.25">
      <c r="A43">
        <v>206</v>
      </c>
      <c r="B43" t="s">
        <v>152</v>
      </c>
      <c r="C43">
        <v>1985</v>
      </c>
      <c r="E43" t="s">
        <v>6</v>
      </c>
      <c r="F43" s="21">
        <v>0.75138888888888899</v>
      </c>
    </row>
    <row r="44" spans="1:7" x14ac:dyDescent="0.25">
      <c r="A44">
        <v>1</v>
      </c>
      <c r="B44" t="s">
        <v>93</v>
      </c>
      <c r="C44">
        <v>1978</v>
      </c>
      <c r="D44" t="s">
        <v>67</v>
      </c>
      <c r="E44" t="s">
        <v>31</v>
      </c>
      <c r="F44" s="26">
        <v>0.66319444444444442</v>
      </c>
    </row>
    <row r="45" spans="1:7" hidden="1" x14ac:dyDescent="0.25">
      <c r="A45">
        <v>202</v>
      </c>
      <c r="B45" t="s">
        <v>83</v>
      </c>
      <c r="C45">
        <v>2002</v>
      </c>
      <c r="D45" t="s">
        <v>67</v>
      </c>
      <c r="E45" t="s">
        <v>6</v>
      </c>
      <c r="F45" s="26">
        <v>0.76250000000000007</v>
      </c>
    </row>
    <row r="46" spans="1:7" x14ac:dyDescent="0.25">
      <c r="A46">
        <v>23</v>
      </c>
      <c r="B46" t="s">
        <v>192</v>
      </c>
      <c r="C46">
        <v>1991</v>
      </c>
      <c r="E46" t="s">
        <v>5</v>
      </c>
      <c r="F46" s="26">
        <v>0.66388888888888886</v>
      </c>
    </row>
    <row r="47" spans="1:7" hidden="1" x14ac:dyDescent="0.25">
      <c r="A47">
        <v>252</v>
      </c>
      <c r="B47" t="s">
        <v>96</v>
      </c>
      <c r="C47">
        <v>1970</v>
      </c>
      <c r="D47" t="s">
        <v>64</v>
      </c>
      <c r="E47" t="s">
        <v>62</v>
      </c>
      <c r="F47" s="1">
        <v>0.77013888888888893</v>
      </c>
    </row>
    <row r="48" spans="1:7" x14ac:dyDescent="0.25">
      <c r="A48">
        <v>24</v>
      </c>
      <c r="B48" t="s">
        <v>193</v>
      </c>
      <c r="C48">
        <v>1969</v>
      </c>
      <c r="E48" t="s">
        <v>31</v>
      </c>
      <c r="F48" s="1">
        <v>0.6645833333333333</v>
      </c>
    </row>
    <row r="49" spans="1:7" hidden="1" x14ac:dyDescent="0.25">
      <c r="A49">
        <v>210</v>
      </c>
      <c r="B49" t="s">
        <v>91</v>
      </c>
      <c r="C49">
        <v>2005</v>
      </c>
      <c r="D49" t="s">
        <v>92</v>
      </c>
      <c r="E49" t="s">
        <v>71</v>
      </c>
      <c r="F49" s="1">
        <v>0.77361111111111114</v>
      </c>
    </row>
    <row r="50" spans="1:7" hidden="1" x14ac:dyDescent="0.25">
      <c r="A50">
        <v>230</v>
      </c>
      <c r="B50" t="s">
        <v>173</v>
      </c>
      <c r="C50">
        <v>1984</v>
      </c>
      <c r="E50" t="s">
        <v>6</v>
      </c>
      <c r="F50" s="26">
        <v>0.77430555555555547</v>
      </c>
    </row>
    <row r="51" spans="1:7" hidden="1" x14ac:dyDescent="0.25">
      <c r="A51">
        <v>214</v>
      </c>
      <c r="B51" t="s">
        <v>78</v>
      </c>
      <c r="C51">
        <v>1983</v>
      </c>
      <c r="D51" t="s">
        <v>79</v>
      </c>
      <c r="E51" t="s">
        <v>6</v>
      </c>
      <c r="F51" s="26">
        <v>0.78125</v>
      </c>
    </row>
    <row r="52" spans="1:7" hidden="1" x14ac:dyDescent="0.25">
      <c r="A52">
        <v>213</v>
      </c>
      <c r="B52" t="s">
        <v>16</v>
      </c>
      <c r="C52">
        <v>1964</v>
      </c>
      <c r="D52" t="s">
        <v>17</v>
      </c>
      <c r="E52" t="s">
        <v>62</v>
      </c>
      <c r="F52" s="26">
        <v>0.78680555555555554</v>
      </c>
      <c r="G52" s="19"/>
    </row>
    <row r="53" spans="1:7" hidden="1" x14ac:dyDescent="0.25">
      <c r="A53">
        <v>222</v>
      </c>
      <c r="B53" t="s">
        <v>145</v>
      </c>
      <c r="C53">
        <v>1970</v>
      </c>
      <c r="D53" t="s">
        <v>146</v>
      </c>
      <c r="E53" t="s">
        <v>62</v>
      </c>
      <c r="F53" s="26">
        <v>0.79166666666666663</v>
      </c>
    </row>
    <row r="54" spans="1:7" hidden="1" x14ac:dyDescent="0.25">
      <c r="A54">
        <v>221</v>
      </c>
      <c r="B54" t="s">
        <v>165</v>
      </c>
      <c r="C54">
        <v>1978</v>
      </c>
      <c r="E54" t="s">
        <v>30</v>
      </c>
      <c r="F54" s="21">
        <v>0.79583333333333339</v>
      </c>
    </row>
    <row r="55" spans="1:7" hidden="1" x14ac:dyDescent="0.25">
      <c r="A55">
        <v>218</v>
      </c>
      <c r="B55" t="s">
        <v>162</v>
      </c>
      <c r="C55">
        <v>1994</v>
      </c>
      <c r="E55" t="s">
        <v>6</v>
      </c>
      <c r="F55" s="26">
        <v>0.79652777777777783</v>
      </c>
    </row>
    <row r="56" spans="1:7" hidden="1" x14ac:dyDescent="0.25">
      <c r="A56">
        <v>223</v>
      </c>
      <c r="B56" t="s">
        <v>148</v>
      </c>
      <c r="C56">
        <v>2001</v>
      </c>
      <c r="E56" t="s">
        <v>6</v>
      </c>
      <c r="F56" s="26">
        <v>0.79722222222222217</v>
      </c>
    </row>
    <row r="57" spans="1:7" hidden="1" x14ac:dyDescent="0.25">
      <c r="A57">
        <v>205</v>
      </c>
      <c r="B57" t="s">
        <v>66</v>
      </c>
      <c r="C57">
        <v>1973</v>
      </c>
      <c r="D57" t="s">
        <v>67</v>
      </c>
      <c r="E57" t="s">
        <v>30</v>
      </c>
      <c r="F57" s="26">
        <v>0.79791666666666661</v>
      </c>
    </row>
    <row r="58" spans="1:7" x14ac:dyDescent="0.25">
      <c r="A58">
        <v>24</v>
      </c>
      <c r="B58" t="s">
        <v>193</v>
      </c>
      <c r="C58">
        <v>1969</v>
      </c>
      <c r="E58" t="s">
        <v>31</v>
      </c>
      <c r="F58" s="1">
        <v>0.6645833333333333</v>
      </c>
    </row>
    <row r="59" spans="1:7" hidden="1" x14ac:dyDescent="0.25">
      <c r="A59">
        <v>209</v>
      </c>
      <c r="B59" t="s">
        <v>21</v>
      </c>
      <c r="C59">
        <v>2003</v>
      </c>
      <c r="D59" t="s">
        <v>13</v>
      </c>
      <c r="E59" t="s">
        <v>71</v>
      </c>
      <c r="F59" s="26">
        <v>0.80694444444444446</v>
      </c>
    </row>
    <row r="60" spans="1:7" hidden="1" x14ac:dyDescent="0.25">
      <c r="A60">
        <v>228</v>
      </c>
      <c r="B60" t="s">
        <v>171</v>
      </c>
      <c r="C60">
        <v>1959</v>
      </c>
      <c r="E60" t="s">
        <v>62</v>
      </c>
      <c r="F60" s="1">
        <v>0.81041666666666667</v>
      </c>
    </row>
    <row r="61" spans="1:7" hidden="1" x14ac:dyDescent="0.25">
      <c r="A61">
        <v>207</v>
      </c>
      <c r="B61" t="s">
        <v>12</v>
      </c>
      <c r="C61">
        <v>1980</v>
      </c>
      <c r="D61" t="s">
        <v>13</v>
      </c>
      <c r="E61" t="s">
        <v>30</v>
      </c>
      <c r="F61" s="26">
        <v>0.81597222222222221</v>
      </c>
    </row>
    <row r="62" spans="1:7" hidden="1" x14ac:dyDescent="0.25">
      <c r="A62">
        <v>237</v>
      </c>
      <c r="B62" t="s">
        <v>109</v>
      </c>
      <c r="C62">
        <v>2002</v>
      </c>
      <c r="D62" t="s">
        <v>49</v>
      </c>
      <c r="E62" t="s">
        <v>6</v>
      </c>
      <c r="F62" s="1">
        <v>0.81944444444444453</v>
      </c>
    </row>
    <row r="63" spans="1:7" hidden="1" x14ac:dyDescent="0.25">
      <c r="A63">
        <v>236</v>
      </c>
      <c r="B63" t="s">
        <v>110</v>
      </c>
      <c r="C63">
        <v>2006</v>
      </c>
      <c r="D63" t="s">
        <v>49</v>
      </c>
      <c r="E63" t="s">
        <v>71</v>
      </c>
      <c r="F63" s="1">
        <v>0.82291666666666663</v>
      </c>
    </row>
    <row r="64" spans="1:7" x14ac:dyDescent="0.25">
      <c r="A64">
        <v>76</v>
      </c>
      <c r="B64" t="s">
        <v>52</v>
      </c>
      <c r="C64">
        <v>2009</v>
      </c>
      <c r="D64" t="s">
        <v>80</v>
      </c>
      <c r="E64" t="s">
        <v>69</v>
      </c>
      <c r="F64" s="26">
        <v>0.67291666666666661</v>
      </c>
    </row>
    <row r="65" spans="1:7" hidden="1" x14ac:dyDescent="0.25">
      <c r="A65">
        <v>242</v>
      </c>
      <c r="B65" t="s">
        <v>184</v>
      </c>
      <c r="C65">
        <v>2006</v>
      </c>
      <c r="D65" t="s">
        <v>185</v>
      </c>
      <c r="E65" t="s">
        <v>71</v>
      </c>
      <c r="F65" s="26">
        <v>0.82361111111111107</v>
      </c>
    </row>
    <row r="66" spans="1:7" x14ac:dyDescent="0.25">
      <c r="A66">
        <v>9</v>
      </c>
      <c r="B66" t="s">
        <v>163</v>
      </c>
      <c r="C66">
        <v>1964</v>
      </c>
      <c r="E66" t="s">
        <v>31</v>
      </c>
      <c r="F66" s="26">
        <v>0.6777777777777777</v>
      </c>
    </row>
    <row r="67" spans="1:7" x14ac:dyDescent="0.25">
      <c r="A67">
        <v>7</v>
      </c>
      <c r="B67" t="s">
        <v>74</v>
      </c>
      <c r="C67">
        <v>1990</v>
      </c>
      <c r="D67" t="s">
        <v>75</v>
      </c>
      <c r="E67" t="s">
        <v>5</v>
      </c>
      <c r="F67" s="26">
        <v>0.70347222222222217</v>
      </c>
    </row>
    <row r="68" spans="1:7" hidden="1" x14ac:dyDescent="0.25">
      <c r="A68">
        <v>225</v>
      </c>
      <c r="B68" t="s">
        <v>104</v>
      </c>
      <c r="C68">
        <v>1971</v>
      </c>
      <c r="D68" t="s">
        <v>105</v>
      </c>
      <c r="E68" t="s">
        <v>30</v>
      </c>
      <c r="F68" s="26">
        <v>0.82777777777777783</v>
      </c>
    </row>
    <row r="69" spans="1:7" x14ac:dyDescent="0.25">
      <c r="A69">
        <v>19</v>
      </c>
      <c r="B69" t="s">
        <v>147</v>
      </c>
      <c r="C69">
        <v>1987</v>
      </c>
      <c r="E69" t="s">
        <v>5</v>
      </c>
      <c r="F69" s="26">
        <v>0.71250000000000002</v>
      </c>
    </row>
    <row r="70" spans="1:7" hidden="1" x14ac:dyDescent="0.25">
      <c r="A70">
        <v>226</v>
      </c>
      <c r="B70" t="s">
        <v>112</v>
      </c>
      <c r="C70">
        <v>1982</v>
      </c>
      <c r="D70" t="s">
        <v>64</v>
      </c>
      <c r="E70" t="s">
        <v>6</v>
      </c>
      <c r="F70" s="1">
        <v>0.85625000000000007</v>
      </c>
    </row>
    <row r="71" spans="1:7" hidden="1" x14ac:dyDescent="0.25">
      <c r="A71">
        <v>215</v>
      </c>
      <c r="B71" t="s">
        <v>158</v>
      </c>
      <c r="C71">
        <v>2001</v>
      </c>
      <c r="D71" t="s">
        <v>159</v>
      </c>
      <c r="E71" t="s">
        <v>6</v>
      </c>
      <c r="F71" s="26">
        <v>0.8569444444444444</v>
      </c>
      <c r="G71" t="s">
        <v>160</v>
      </c>
    </row>
    <row r="72" spans="1:7" x14ac:dyDescent="0.25">
      <c r="A72">
        <v>20</v>
      </c>
      <c r="B72" t="s">
        <v>189</v>
      </c>
      <c r="C72">
        <v>1969</v>
      </c>
      <c r="E72" t="s">
        <v>31</v>
      </c>
      <c r="F72" s="1">
        <v>0.71597222222222223</v>
      </c>
    </row>
    <row r="73" spans="1:7" hidden="1" x14ac:dyDescent="0.25">
      <c r="A73">
        <v>231</v>
      </c>
      <c r="B73" t="s">
        <v>76</v>
      </c>
      <c r="C73">
        <v>1985</v>
      </c>
      <c r="D73" t="s">
        <v>77</v>
      </c>
      <c r="E73" t="s">
        <v>6</v>
      </c>
      <c r="F73" s="26">
        <v>0.87777777777777777</v>
      </c>
    </row>
    <row r="74" spans="1:7" x14ac:dyDescent="0.25">
      <c r="A74">
        <v>81</v>
      </c>
      <c r="B74" t="s">
        <v>169</v>
      </c>
      <c r="C74">
        <v>2008</v>
      </c>
      <c r="E74" t="s">
        <v>69</v>
      </c>
      <c r="F74" s="26">
        <v>0.74375000000000002</v>
      </c>
    </row>
    <row r="75" spans="1:7" x14ac:dyDescent="0.25">
      <c r="A75">
        <v>90</v>
      </c>
      <c r="B75" t="s">
        <v>36</v>
      </c>
      <c r="C75">
        <v>2011</v>
      </c>
      <c r="D75" t="s">
        <v>64</v>
      </c>
      <c r="E75" t="s">
        <v>84</v>
      </c>
      <c r="F75" s="26">
        <v>0.75902777777777775</v>
      </c>
    </row>
    <row r="76" spans="1:7" hidden="1" x14ac:dyDescent="0.25">
      <c r="A76">
        <v>224</v>
      </c>
      <c r="B76" t="s">
        <v>70</v>
      </c>
      <c r="C76">
        <v>2005</v>
      </c>
      <c r="D76" t="s">
        <v>67</v>
      </c>
      <c r="E76" t="s">
        <v>71</v>
      </c>
      <c r="F76" s="26">
        <v>0.8881944444444444</v>
      </c>
    </row>
    <row r="77" spans="1:7" hidden="1" x14ac:dyDescent="0.25">
      <c r="A77">
        <v>253</v>
      </c>
      <c r="B77" t="s">
        <v>190</v>
      </c>
      <c r="C77">
        <v>1966</v>
      </c>
      <c r="E77" t="s">
        <v>62</v>
      </c>
      <c r="F77" s="1">
        <v>0.88888888888888884</v>
      </c>
    </row>
    <row r="78" spans="1:7" hidden="1" x14ac:dyDescent="0.25">
      <c r="A78">
        <v>229</v>
      </c>
      <c r="B78" t="s">
        <v>172</v>
      </c>
      <c r="C78">
        <v>1971</v>
      </c>
      <c r="E78" t="s">
        <v>30</v>
      </c>
      <c r="F78" s="26">
        <v>0.88958333333333339</v>
      </c>
    </row>
    <row r="79" spans="1:7" x14ac:dyDescent="0.25">
      <c r="A79">
        <v>89</v>
      </c>
      <c r="B79" t="s">
        <v>37</v>
      </c>
      <c r="C79">
        <v>2014</v>
      </c>
      <c r="D79" t="s">
        <v>64</v>
      </c>
      <c r="E79" t="s">
        <v>69</v>
      </c>
      <c r="F79" s="26">
        <v>0.79861111111111116</v>
      </c>
    </row>
    <row r="80" spans="1:7" x14ac:dyDescent="0.25">
      <c r="A80">
        <v>72</v>
      </c>
      <c r="B80" t="s">
        <v>68</v>
      </c>
      <c r="C80">
        <v>2011</v>
      </c>
      <c r="D80" t="s">
        <v>67</v>
      </c>
      <c r="E80" t="s">
        <v>69</v>
      </c>
      <c r="F80" s="26">
        <v>0.81319444444444444</v>
      </c>
    </row>
    <row r="81" spans="1:7" hidden="1" x14ac:dyDescent="0.25">
      <c r="A81">
        <v>247</v>
      </c>
      <c r="B81" t="s">
        <v>81</v>
      </c>
      <c r="C81">
        <v>1985</v>
      </c>
      <c r="D81" t="s">
        <v>64</v>
      </c>
      <c r="E81" t="s">
        <v>6</v>
      </c>
      <c r="F81" s="26">
        <v>0.8979166666666667</v>
      </c>
    </row>
    <row r="82" spans="1:7" x14ac:dyDescent="0.25">
      <c r="A82">
        <v>74</v>
      </c>
      <c r="B82" t="s">
        <v>153</v>
      </c>
      <c r="C82">
        <v>2012</v>
      </c>
      <c r="E82" t="s">
        <v>69</v>
      </c>
      <c r="F82" s="21">
        <v>0.81388888888888899</v>
      </c>
    </row>
    <row r="83" spans="1:7" x14ac:dyDescent="0.25">
      <c r="A83">
        <v>3</v>
      </c>
      <c r="B83" t="s">
        <v>19</v>
      </c>
      <c r="C83">
        <v>1981</v>
      </c>
      <c r="D83" t="s">
        <v>13</v>
      </c>
      <c r="E83" t="s">
        <v>5</v>
      </c>
      <c r="F83" s="26">
        <v>0.81666666666666676</v>
      </c>
    </row>
    <row r="84" spans="1:7" x14ac:dyDescent="0.25">
      <c r="A84">
        <v>86</v>
      </c>
      <c r="B84" t="s">
        <v>170</v>
      </c>
      <c r="C84">
        <v>2003</v>
      </c>
      <c r="E84" t="s">
        <v>108</v>
      </c>
      <c r="F84" s="26">
        <v>0.82152777777777775</v>
      </c>
    </row>
    <row r="85" spans="1:7" x14ac:dyDescent="0.25">
      <c r="A85">
        <v>83</v>
      </c>
      <c r="B85" t="s">
        <v>144</v>
      </c>
      <c r="C85">
        <v>2010</v>
      </c>
      <c r="D85" t="s">
        <v>146</v>
      </c>
      <c r="E85" t="s">
        <v>69</v>
      </c>
      <c r="F85" s="26">
        <v>0.83958333333333324</v>
      </c>
    </row>
    <row r="86" spans="1:7" x14ac:dyDescent="0.25">
      <c r="A86">
        <v>21</v>
      </c>
      <c r="B86" t="s">
        <v>55</v>
      </c>
      <c r="C86">
        <v>1998</v>
      </c>
      <c r="D86" t="s">
        <v>64</v>
      </c>
      <c r="E86" t="s">
        <v>5</v>
      </c>
      <c r="F86" s="26">
        <v>0.84930555555555554</v>
      </c>
    </row>
    <row r="87" spans="1:7" hidden="1" x14ac:dyDescent="0.25">
      <c r="A87">
        <v>251</v>
      </c>
      <c r="B87" t="s">
        <v>54</v>
      </c>
      <c r="C87">
        <v>1970</v>
      </c>
      <c r="D87" t="s">
        <v>64</v>
      </c>
      <c r="E87" t="s">
        <v>62</v>
      </c>
      <c r="F87" s="26">
        <v>0.90902777777777777</v>
      </c>
    </row>
    <row r="88" spans="1:7" hidden="1" x14ac:dyDescent="0.25">
      <c r="A88">
        <v>249</v>
      </c>
      <c r="B88" t="s">
        <v>102</v>
      </c>
      <c r="C88">
        <v>2006</v>
      </c>
      <c r="D88" t="s">
        <v>103</v>
      </c>
      <c r="E88" t="s">
        <v>71</v>
      </c>
      <c r="F88" s="1">
        <v>0.91388888888888886</v>
      </c>
    </row>
    <row r="89" spans="1:7" hidden="1" x14ac:dyDescent="0.25">
      <c r="A89">
        <v>219</v>
      </c>
      <c r="B89" t="s">
        <v>11</v>
      </c>
      <c r="C89">
        <v>1972</v>
      </c>
      <c r="D89" t="s">
        <v>64</v>
      </c>
      <c r="E89" t="s">
        <v>30</v>
      </c>
      <c r="F89" s="26">
        <v>0.91527777777777775</v>
      </c>
      <c r="G89" s="19"/>
    </row>
    <row r="90" spans="1:7" hidden="1" x14ac:dyDescent="0.25">
      <c r="A90">
        <v>254</v>
      </c>
      <c r="B90" t="s">
        <v>33</v>
      </c>
      <c r="C90">
        <v>2006</v>
      </c>
      <c r="D90" t="s">
        <v>64</v>
      </c>
      <c r="E90" t="s">
        <v>71</v>
      </c>
      <c r="F90" s="26">
        <v>0.9277777777777777</v>
      </c>
    </row>
    <row r="91" spans="1:7" hidden="1" x14ac:dyDescent="0.25">
      <c r="A91">
        <v>259</v>
      </c>
      <c r="B91" t="s">
        <v>191</v>
      </c>
      <c r="C91">
        <v>1994</v>
      </c>
      <c r="E91" t="s">
        <v>6</v>
      </c>
      <c r="F91" s="1">
        <v>0.93541666666666667</v>
      </c>
    </row>
    <row r="92" spans="1:7" hidden="1" x14ac:dyDescent="0.25">
      <c r="A92">
        <v>261</v>
      </c>
      <c r="B92" t="s">
        <v>45</v>
      </c>
      <c r="C92">
        <v>1964</v>
      </c>
      <c r="D92" t="s">
        <v>34</v>
      </c>
      <c r="E92" t="s">
        <v>62</v>
      </c>
      <c r="F92" s="1">
        <v>0.93888888888888899</v>
      </c>
      <c r="G92" s="19"/>
    </row>
    <row r="93" spans="1:7" x14ac:dyDescent="0.25">
      <c r="A93">
        <v>70</v>
      </c>
      <c r="B93" t="s">
        <v>151</v>
      </c>
      <c r="C93">
        <v>2012</v>
      </c>
      <c r="E93" t="s">
        <v>69</v>
      </c>
      <c r="F93" s="26">
        <v>0.85416666666666663</v>
      </c>
    </row>
    <row r="94" spans="1:7" x14ac:dyDescent="0.25">
      <c r="A94">
        <v>80</v>
      </c>
      <c r="B94" t="s">
        <v>168</v>
      </c>
      <c r="C94">
        <v>2011</v>
      </c>
      <c r="D94" t="s">
        <v>13</v>
      </c>
      <c r="E94" t="s">
        <v>69</v>
      </c>
      <c r="F94" s="1">
        <v>0.85555555555555562</v>
      </c>
    </row>
    <row r="95" spans="1:7" hidden="1" x14ac:dyDescent="0.25">
      <c r="A95">
        <v>258</v>
      </c>
      <c r="B95" t="s">
        <v>56</v>
      </c>
      <c r="C95">
        <v>1966</v>
      </c>
      <c r="D95" t="s">
        <v>50</v>
      </c>
      <c r="E95" t="s">
        <v>62</v>
      </c>
      <c r="F95" s="26">
        <v>0.94652777777777775</v>
      </c>
      <c r="G95" s="19"/>
    </row>
    <row r="96" spans="1:7" hidden="1" x14ac:dyDescent="0.25">
      <c r="A96">
        <v>255</v>
      </c>
      <c r="B96" t="s">
        <v>32</v>
      </c>
      <c r="C96">
        <v>1974</v>
      </c>
      <c r="D96" t="s">
        <v>64</v>
      </c>
      <c r="E96" t="s">
        <v>30</v>
      </c>
      <c r="F96" s="1">
        <v>0.95486111111111116</v>
      </c>
    </row>
    <row r="97" spans="1:7" hidden="1" x14ac:dyDescent="0.25">
      <c r="A97">
        <v>256</v>
      </c>
      <c r="B97" t="s">
        <v>40</v>
      </c>
      <c r="C97">
        <v>1976</v>
      </c>
      <c r="D97" t="s">
        <v>64</v>
      </c>
      <c r="E97" t="s">
        <v>30</v>
      </c>
      <c r="F97" s="26">
        <v>0.9590277777777777</v>
      </c>
    </row>
    <row r="98" spans="1:7" hidden="1" x14ac:dyDescent="0.25">
      <c r="A98">
        <v>243</v>
      </c>
      <c r="B98" t="s">
        <v>186</v>
      </c>
      <c r="C98">
        <v>1989</v>
      </c>
      <c r="E98" t="s">
        <v>6</v>
      </c>
      <c r="F98" s="21">
        <v>1.0354166666666667</v>
      </c>
    </row>
    <row r="99" spans="1:7" hidden="1" x14ac:dyDescent="0.25">
      <c r="A99">
        <v>235</v>
      </c>
      <c r="B99" t="s">
        <v>176</v>
      </c>
      <c r="C99">
        <v>1974</v>
      </c>
      <c r="D99" t="s">
        <v>15</v>
      </c>
      <c r="E99" t="s">
        <v>30</v>
      </c>
      <c r="F99" s="21">
        <v>1.0534722222222224</v>
      </c>
    </row>
    <row r="100" spans="1:7" hidden="1" x14ac:dyDescent="0.25">
      <c r="A100">
        <v>245</v>
      </c>
      <c r="B100" t="s">
        <v>100</v>
      </c>
      <c r="C100">
        <v>1978</v>
      </c>
      <c r="D100" t="s">
        <v>64</v>
      </c>
      <c r="E100" t="s">
        <v>30</v>
      </c>
      <c r="F100" s="21">
        <v>1.0597222222222222</v>
      </c>
    </row>
    <row r="101" spans="1:7" hidden="1" x14ac:dyDescent="0.25">
      <c r="A101">
        <v>204</v>
      </c>
      <c r="B101" t="s">
        <v>95</v>
      </c>
      <c r="C101">
        <v>1981</v>
      </c>
      <c r="D101" t="s">
        <v>67</v>
      </c>
      <c r="E101" t="s">
        <v>6</v>
      </c>
      <c r="F101" s="21">
        <v>1.0777777777777777</v>
      </c>
    </row>
    <row r="102" spans="1:7" x14ac:dyDescent="0.25">
      <c r="A102">
        <v>22</v>
      </c>
      <c r="B102" t="s">
        <v>39</v>
      </c>
      <c r="C102">
        <v>1980</v>
      </c>
      <c r="D102" t="s">
        <v>64</v>
      </c>
      <c r="E102" t="s">
        <v>31</v>
      </c>
      <c r="F102" s="26">
        <v>0.94027777777777777</v>
      </c>
      <c r="G102" s="19"/>
    </row>
    <row r="103" spans="1:7" hidden="1" x14ac:dyDescent="0.25">
      <c r="A103">
        <v>250</v>
      </c>
      <c r="B103" t="s">
        <v>188</v>
      </c>
      <c r="C103">
        <v>1977</v>
      </c>
      <c r="E103" t="s">
        <v>30</v>
      </c>
      <c r="F103" s="21">
        <v>1.1055555555555556</v>
      </c>
    </row>
    <row r="104" spans="1:7" hidden="1" x14ac:dyDescent="0.25">
      <c r="A104">
        <v>246</v>
      </c>
      <c r="B104" t="s">
        <v>187</v>
      </c>
      <c r="C104">
        <v>1968</v>
      </c>
      <c r="E104" t="s">
        <v>62</v>
      </c>
      <c r="F104" s="21">
        <v>1.1451388888888889</v>
      </c>
    </row>
    <row r="105" spans="1:7" x14ac:dyDescent="0.25">
      <c r="A105">
        <v>88</v>
      </c>
      <c r="B105" t="s">
        <v>38</v>
      </c>
      <c r="C105">
        <v>2014</v>
      </c>
      <c r="D105" t="s">
        <v>64</v>
      </c>
      <c r="E105" t="s">
        <v>69</v>
      </c>
      <c r="F105" s="26">
        <v>0.94097222222222221</v>
      </c>
      <c r="G105" s="19"/>
    </row>
    <row r="106" spans="1:7" x14ac:dyDescent="0.25">
      <c r="A106">
        <v>257</v>
      </c>
      <c r="B106" t="s">
        <v>41</v>
      </c>
      <c r="C106">
        <v>2008</v>
      </c>
      <c r="D106" t="s">
        <v>64</v>
      </c>
      <c r="E106" t="s">
        <v>84</v>
      </c>
      <c r="F106" s="26">
        <v>0.94305555555555554</v>
      </c>
      <c r="G106" t="s">
        <v>194</v>
      </c>
    </row>
    <row r="107" spans="1:7" hidden="1" x14ac:dyDescent="0.25">
      <c r="F107" s="1"/>
    </row>
    <row r="108" spans="1:7" hidden="1" x14ac:dyDescent="0.25">
      <c r="F108" s="26"/>
    </row>
    <row r="109" spans="1:7" hidden="1" x14ac:dyDescent="0.25">
      <c r="F109" s="26"/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9"/>
  <sheetViews>
    <sheetView tabSelected="1" workbookViewId="0">
      <selection activeCell="L24" sqref="L24"/>
    </sheetView>
  </sheetViews>
  <sheetFormatPr defaultRowHeight="15" x14ac:dyDescent="0.25"/>
  <cols>
    <col min="1" max="1" width="5.7109375" bestFit="1" customWidth="1"/>
    <col min="2" max="2" width="20.7109375" customWidth="1"/>
    <col min="4" max="4" width="20.7109375" bestFit="1" customWidth="1"/>
    <col min="9" max="9" width="11.28515625" customWidth="1"/>
    <col min="10" max="10" width="12.7109375" bestFit="1" customWidth="1"/>
    <col min="12" max="12" width="9.7109375" bestFit="1" customWidth="1"/>
  </cols>
  <sheetData>
    <row r="1" spans="1:1020 1028:2044 2052:3068 3076:4092 4100:5116 5124:6140 6148:7164 7172:8188 8196:9212 9220:10236 10244:11260 11268:12284 12292:13308 13316:14332 14340:15356 15364:16380" ht="21" x14ac:dyDescent="0.35">
      <c r="A1" s="44" t="s">
        <v>120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020 1028:2044 2052:3068 3076:4092 4100:5116 5124:6140 6148:7164 7172:8188 8196:9212 9220:10236 10244:11260 11268:12284 12292:13308 13316:14332 14340:15356 15364:16380" ht="15.75" thickBot="1" x14ac:dyDescent="0.3">
      <c r="A2" t="s">
        <v>0</v>
      </c>
      <c r="B2" t="s">
        <v>7</v>
      </c>
      <c r="C2" t="s">
        <v>10</v>
      </c>
      <c r="D2" t="s">
        <v>4</v>
      </c>
      <c r="E2" t="s">
        <v>2</v>
      </c>
      <c r="F2" s="1" t="s">
        <v>3</v>
      </c>
      <c r="G2" t="s">
        <v>161</v>
      </c>
      <c r="H2" s="12"/>
      <c r="I2" s="12"/>
      <c r="J2" s="12" t="s">
        <v>5</v>
      </c>
      <c r="K2" s="12" t="s">
        <v>6</v>
      </c>
      <c r="L2" s="1" t="s">
        <v>119</v>
      </c>
      <c r="T2" s="1"/>
      <c r="AB2" s="1"/>
      <c r="AJ2" s="1"/>
      <c r="AR2" s="1"/>
      <c r="AZ2" s="1"/>
      <c r="BH2" s="1"/>
      <c r="BP2" s="1"/>
      <c r="BX2" s="1"/>
      <c r="CF2" s="1"/>
      <c r="CN2" s="1"/>
      <c r="CV2" s="1"/>
      <c r="DD2" s="1"/>
      <c r="DL2" s="1"/>
      <c r="DT2" s="1"/>
      <c r="EB2" s="1"/>
      <c r="EJ2" s="1"/>
      <c r="ER2" s="1"/>
      <c r="EZ2" s="1"/>
      <c r="FH2" s="1"/>
      <c r="FP2" s="1"/>
      <c r="FX2" s="1"/>
      <c r="GF2" s="1"/>
      <c r="GN2" s="1"/>
      <c r="GV2" s="1"/>
      <c r="HD2" s="1"/>
      <c r="HL2" s="1"/>
      <c r="HT2" s="1"/>
      <c r="IB2" s="1"/>
      <c r="IJ2" s="1"/>
      <c r="IR2" s="1"/>
      <c r="IZ2" s="1"/>
      <c r="JH2" s="1"/>
      <c r="JP2" s="1"/>
      <c r="JX2" s="1"/>
      <c r="KF2" s="1"/>
      <c r="KN2" s="1"/>
      <c r="KV2" s="1"/>
      <c r="LD2" s="1"/>
      <c r="LL2" s="1"/>
      <c r="LT2" s="1"/>
      <c r="MB2" s="1"/>
      <c r="MJ2" s="1"/>
      <c r="MR2" s="1"/>
      <c r="MZ2" s="1"/>
      <c r="NH2" s="1"/>
      <c r="NP2" s="1"/>
      <c r="NX2" s="1"/>
      <c r="OF2" s="1"/>
      <c r="ON2" s="1"/>
      <c r="OV2" s="1"/>
      <c r="PD2" s="1"/>
      <c r="PL2" s="1"/>
      <c r="PT2" s="1"/>
      <c r="QB2" s="1"/>
      <c r="QJ2" s="1"/>
      <c r="QR2" s="1"/>
      <c r="QZ2" s="1"/>
      <c r="RH2" s="1"/>
      <c r="RP2" s="1"/>
      <c r="RX2" s="1"/>
      <c r="SF2" s="1"/>
      <c r="SN2" s="1"/>
      <c r="SV2" s="1"/>
      <c r="TD2" s="1"/>
      <c r="TL2" s="1"/>
      <c r="TT2" s="1"/>
      <c r="UB2" s="1"/>
      <c r="UJ2" s="1"/>
      <c r="UR2" s="1"/>
      <c r="UZ2" s="1"/>
      <c r="VH2" s="1"/>
      <c r="VP2" s="1"/>
      <c r="VX2" s="1"/>
      <c r="WF2" s="1"/>
      <c r="WN2" s="1"/>
      <c r="WV2" s="1"/>
      <c r="XD2" s="1"/>
      <c r="XL2" s="1"/>
      <c r="XT2" s="1"/>
      <c r="YB2" s="1"/>
      <c r="YJ2" s="1"/>
      <c r="YR2" s="1"/>
      <c r="YZ2" s="1"/>
      <c r="ZH2" s="1"/>
      <c r="ZP2" s="1"/>
      <c r="ZX2" s="1"/>
      <c r="AAF2" s="1"/>
      <c r="AAN2" s="1"/>
      <c r="AAV2" s="1"/>
      <c r="ABD2" s="1"/>
      <c r="ABL2" s="1"/>
      <c r="ABT2" s="1"/>
      <c r="ACB2" s="1"/>
      <c r="ACJ2" s="1"/>
      <c r="ACR2" s="1"/>
      <c r="ACZ2" s="1"/>
      <c r="ADH2" s="1"/>
      <c r="ADP2" s="1"/>
      <c r="ADX2" s="1"/>
      <c r="AEF2" s="1"/>
      <c r="AEN2" s="1"/>
      <c r="AEV2" s="1"/>
      <c r="AFD2" s="1"/>
      <c r="AFL2" s="1"/>
      <c r="AFT2" s="1"/>
      <c r="AGB2" s="1"/>
      <c r="AGJ2" s="1"/>
      <c r="AGR2" s="1"/>
      <c r="AGZ2" s="1"/>
      <c r="AHH2" s="1"/>
      <c r="AHP2" s="1"/>
      <c r="AHX2" s="1"/>
      <c r="AIF2" s="1"/>
      <c r="AIN2" s="1"/>
      <c r="AIV2" s="1"/>
      <c r="AJD2" s="1"/>
      <c r="AJL2" s="1"/>
      <c r="AJT2" s="1"/>
      <c r="AKB2" s="1"/>
      <c r="AKJ2" s="1"/>
      <c r="AKR2" s="1"/>
      <c r="AKZ2" s="1"/>
      <c r="ALH2" s="1"/>
      <c r="ALP2" s="1"/>
      <c r="ALX2" s="1"/>
      <c r="AMF2" s="1"/>
      <c r="AMN2" s="1"/>
      <c r="AMV2" s="1"/>
      <c r="AND2" s="1"/>
      <c r="ANL2" s="1"/>
      <c r="ANT2" s="1"/>
      <c r="AOB2" s="1"/>
      <c r="AOJ2" s="1"/>
      <c r="AOR2" s="1"/>
      <c r="AOZ2" s="1"/>
      <c r="APH2" s="1"/>
      <c r="APP2" s="1"/>
      <c r="APX2" s="1"/>
      <c r="AQF2" s="1"/>
      <c r="AQN2" s="1"/>
      <c r="AQV2" s="1"/>
      <c r="ARD2" s="1"/>
      <c r="ARL2" s="1"/>
      <c r="ART2" s="1"/>
      <c r="ASB2" s="1"/>
      <c r="ASJ2" s="1"/>
      <c r="ASR2" s="1"/>
      <c r="ASZ2" s="1"/>
      <c r="ATH2" s="1"/>
      <c r="ATP2" s="1"/>
      <c r="ATX2" s="1"/>
      <c r="AUF2" s="1"/>
      <c r="AUN2" s="1"/>
      <c r="AUV2" s="1"/>
      <c r="AVD2" s="1"/>
      <c r="AVL2" s="1"/>
      <c r="AVT2" s="1"/>
      <c r="AWB2" s="1"/>
      <c r="AWJ2" s="1"/>
      <c r="AWR2" s="1"/>
      <c r="AWZ2" s="1"/>
      <c r="AXH2" s="1"/>
      <c r="AXP2" s="1"/>
      <c r="AXX2" s="1"/>
      <c r="AYF2" s="1"/>
      <c r="AYN2" s="1"/>
      <c r="AYV2" s="1"/>
      <c r="AZD2" s="1"/>
      <c r="AZL2" s="1"/>
      <c r="AZT2" s="1"/>
      <c r="BAB2" s="1"/>
      <c r="BAJ2" s="1"/>
      <c r="BAR2" s="1"/>
      <c r="BAZ2" s="1"/>
      <c r="BBH2" s="1"/>
      <c r="BBP2" s="1"/>
      <c r="BBX2" s="1"/>
      <c r="BCF2" s="1"/>
      <c r="BCN2" s="1"/>
      <c r="BCV2" s="1"/>
      <c r="BDD2" s="1"/>
      <c r="BDL2" s="1"/>
      <c r="BDT2" s="1"/>
      <c r="BEB2" s="1"/>
      <c r="BEJ2" s="1"/>
      <c r="BER2" s="1"/>
      <c r="BEZ2" s="1"/>
      <c r="BFH2" s="1"/>
      <c r="BFP2" s="1"/>
      <c r="BFX2" s="1"/>
      <c r="BGF2" s="1"/>
      <c r="BGN2" s="1"/>
      <c r="BGV2" s="1"/>
      <c r="BHD2" s="1"/>
      <c r="BHL2" s="1"/>
      <c r="BHT2" s="1"/>
      <c r="BIB2" s="1"/>
      <c r="BIJ2" s="1"/>
      <c r="BIR2" s="1"/>
      <c r="BIZ2" s="1"/>
      <c r="BJH2" s="1"/>
      <c r="BJP2" s="1"/>
      <c r="BJX2" s="1"/>
      <c r="BKF2" s="1"/>
      <c r="BKN2" s="1"/>
      <c r="BKV2" s="1"/>
      <c r="BLD2" s="1"/>
      <c r="BLL2" s="1"/>
      <c r="BLT2" s="1"/>
      <c r="BMB2" s="1"/>
      <c r="BMJ2" s="1"/>
      <c r="BMR2" s="1"/>
      <c r="BMZ2" s="1"/>
      <c r="BNH2" s="1"/>
      <c r="BNP2" s="1"/>
      <c r="BNX2" s="1"/>
      <c r="BOF2" s="1"/>
      <c r="BON2" s="1"/>
      <c r="BOV2" s="1"/>
      <c r="BPD2" s="1"/>
      <c r="BPL2" s="1"/>
      <c r="BPT2" s="1"/>
      <c r="BQB2" s="1"/>
      <c r="BQJ2" s="1"/>
      <c r="BQR2" s="1"/>
      <c r="BQZ2" s="1"/>
      <c r="BRH2" s="1"/>
      <c r="BRP2" s="1"/>
      <c r="BRX2" s="1"/>
      <c r="BSF2" s="1"/>
      <c r="BSN2" s="1"/>
      <c r="BSV2" s="1"/>
      <c r="BTD2" s="1"/>
      <c r="BTL2" s="1"/>
      <c r="BTT2" s="1"/>
      <c r="BUB2" s="1"/>
      <c r="BUJ2" s="1"/>
      <c r="BUR2" s="1"/>
      <c r="BUZ2" s="1"/>
      <c r="BVH2" s="1"/>
      <c r="BVP2" s="1"/>
      <c r="BVX2" s="1"/>
      <c r="BWF2" s="1"/>
      <c r="BWN2" s="1"/>
      <c r="BWV2" s="1"/>
      <c r="BXD2" s="1"/>
      <c r="BXL2" s="1"/>
      <c r="BXT2" s="1"/>
      <c r="BYB2" s="1"/>
      <c r="BYJ2" s="1"/>
      <c r="BYR2" s="1"/>
      <c r="BYZ2" s="1"/>
      <c r="BZH2" s="1"/>
      <c r="BZP2" s="1"/>
      <c r="BZX2" s="1"/>
      <c r="CAF2" s="1"/>
      <c r="CAN2" s="1"/>
      <c r="CAV2" s="1"/>
      <c r="CBD2" s="1"/>
      <c r="CBL2" s="1"/>
      <c r="CBT2" s="1"/>
      <c r="CCB2" s="1"/>
      <c r="CCJ2" s="1"/>
      <c r="CCR2" s="1"/>
      <c r="CCZ2" s="1"/>
      <c r="CDH2" s="1"/>
      <c r="CDP2" s="1"/>
      <c r="CDX2" s="1"/>
      <c r="CEF2" s="1"/>
      <c r="CEN2" s="1"/>
      <c r="CEV2" s="1"/>
      <c r="CFD2" s="1"/>
      <c r="CFL2" s="1"/>
      <c r="CFT2" s="1"/>
      <c r="CGB2" s="1"/>
      <c r="CGJ2" s="1"/>
      <c r="CGR2" s="1"/>
      <c r="CGZ2" s="1"/>
      <c r="CHH2" s="1"/>
      <c r="CHP2" s="1"/>
      <c r="CHX2" s="1"/>
      <c r="CIF2" s="1"/>
      <c r="CIN2" s="1"/>
      <c r="CIV2" s="1"/>
      <c r="CJD2" s="1"/>
      <c r="CJL2" s="1"/>
      <c r="CJT2" s="1"/>
      <c r="CKB2" s="1"/>
      <c r="CKJ2" s="1"/>
      <c r="CKR2" s="1"/>
      <c r="CKZ2" s="1"/>
      <c r="CLH2" s="1"/>
      <c r="CLP2" s="1"/>
      <c r="CLX2" s="1"/>
      <c r="CMF2" s="1"/>
      <c r="CMN2" s="1"/>
      <c r="CMV2" s="1"/>
      <c r="CND2" s="1"/>
      <c r="CNL2" s="1"/>
      <c r="CNT2" s="1"/>
      <c r="COB2" s="1"/>
      <c r="COJ2" s="1"/>
      <c r="COR2" s="1"/>
      <c r="COZ2" s="1"/>
      <c r="CPH2" s="1"/>
      <c r="CPP2" s="1"/>
      <c r="CPX2" s="1"/>
      <c r="CQF2" s="1"/>
      <c r="CQN2" s="1"/>
      <c r="CQV2" s="1"/>
      <c r="CRD2" s="1"/>
      <c r="CRL2" s="1"/>
      <c r="CRT2" s="1"/>
      <c r="CSB2" s="1"/>
      <c r="CSJ2" s="1"/>
      <c r="CSR2" s="1"/>
      <c r="CSZ2" s="1"/>
      <c r="CTH2" s="1"/>
      <c r="CTP2" s="1"/>
      <c r="CTX2" s="1"/>
      <c r="CUF2" s="1"/>
      <c r="CUN2" s="1"/>
      <c r="CUV2" s="1"/>
      <c r="CVD2" s="1"/>
      <c r="CVL2" s="1"/>
      <c r="CVT2" s="1"/>
      <c r="CWB2" s="1"/>
      <c r="CWJ2" s="1"/>
      <c r="CWR2" s="1"/>
      <c r="CWZ2" s="1"/>
      <c r="CXH2" s="1"/>
      <c r="CXP2" s="1"/>
      <c r="CXX2" s="1"/>
      <c r="CYF2" s="1"/>
      <c r="CYN2" s="1"/>
      <c r="CYV2" s="1"/>
      <c r="CZD2" s="1"/>
      <c r="CZL2" s="1"/>
      <c r="CZT2" s="1"/>
      <c r="DAB2" s="1"/>
      <c r="DAJ2" s="1"/>
      <c r="DAR2" s="1"/>
      <c r="DAZ2" s="1"/>
      <c r="DBH2" s="1"/>
      <c r="DBP2" s="1"/>
      <c r="DBX2" s="1"/>
      <c r="DCF2" s="1"/>
      <c r="DCN2" s="1"/>
      <c r="DCV2" s="1"/>
      <c r="DDD2" s="1"/>
      <c r="DDL2" s="1"/>
      <c r="DDT2" s="1"/>
      <c r="DEB2" s="1"/>
      <c r="DEJ2" s="1"/>
      <c r="DER2" s="1"/>
      <c r="DEZ2" s="1"/>
      <c r="DFH2" s="1"/>
      <c r="DFP2" s="1"/>
      <c r="DFX2" s="1"/>
      <c r="DGF2" s="1"/>
      <c r="DGN2" s="1"/>
      <c r="DGV2" s="1"/>
      <c r="DHD2" s="1"/>
      <c r="DHL2" s="1"/>
      <c r="DHT2" s="1"/>
      <c r="DIB2" s="1"/>
      <c r="DIJ2" s="1"/>
      <c r="DIR2" s="1"/>
      <c r="DIZ2" s="1"/>
      <c r="DJH2" s="1"/>
      <c r="DJP2" s="1"/>
      <c r="DJX2" s="1"/>
      <c r="DKF2" s="1"/>
      <c r="DKN2" s="1"/>
      <c r="DKV2" s="1"/>
      <c r="DLD2" s="1"/>
      <c r="DLL2" s="1"/>
      <c r="DLT2" s="1"/>
      <c r="DMB2" s="1"/>
      <c r="DMJ2" s="1"/>
      <c r="DMR2" s="1"/>
      <c r="DMZ2" s="1"/>
      <c r="DNH2" s="1"/>
      <c r="DNP2" s="1"/>
      <c r="DNX2" s="1"/>
      <c r="DOF2" s="1"/>
      <c r="DON2" s="1"/>
      <c r="DOV2" s="1"/>
      <c r="DPD2" s="1"/>
      <c r="DPL2" s="1"/>
      <c r="DPT2" s="1"/>
      <c r="DQB2" s="1"/>
      <c r="DQJ2" s="1"/>
      <c r="DQR2" s="1"/>
      <c r="DQZ2" s="1"/>
      <c r="DRH2" s="1"/>
      <c r="DRP2" s="1"/>
      <c r="DRX2" s="1"/>
      <c r="DSF2" s="1"/>
      <c r="DSN2" s="1"/>
      <c r="DSV2" s="1"/>
      <c r="DTD2" s="1"/>
      <c r="DTL2" s="1"/>
      <c r="DTT2" s="1"/>
      <c r="DUB2" s="1"/>
      <c r="DUJ2" s="1"/>
      <c r="DUR2" s="1"/>
      <c r="DUZ2" s="1"/>
      <c r="DVH2" s="1"/>
      <c r="DVP2" s="1"/>
      <c r="DVX2" s="1"/>
      <c r="DWF2" s="1"/>
      <c r="DWN2" s="1"/>
      <c r="DWV2" s="1"/>
      <c r="DXD2" s="1"/>
      <c r="DXL2" s="1"/>
      <c r="DXT2" s="1"/>
      <c r="DYB2" s="1"/>
      <c r="DYJ2" s="1"/>
      <c r="DYR2" s="1"/>
      <c r="DYZ2" s="1"/>
      <c r="DZH2" s="1"/>
      <c r="DZP2" s="1"/>
      <c r="DZX2" s="1"/>
      <c r="EAF2" s="1"/>
      <c r="EAN2" s="1"/>
      <c r="EAV2" s="1"/>
      <c r="EBD2" s="1"/>
      <c r="EBL2" s="1"/>
      <c r="EBT2" s="1"/>
      <c r="ECB2" s="1"/>
      <c r="ECJ2" s="1"/>
      <c r="ECR2" s="1"/>
      <c r="ECZ2" s="1"/>
      <c r="EDH2" s="1"/>
      <c r="EDP2" s="1"/>
      <c r="EDX2" s="1"/>
      <c r="EEF2" s="1"/>
      <c r="EEN2" s="1"/>
      <c r="EEV2" s="1"/>
      <c r="EFD2" s="1"/>
      <c r="EFL2" s="1"/>
      <c r="EFT2" s="1"/>
      <c r="EGB2" s="1"/>
      <c r="EGJ2" s="1"/>
      <c r="EGR2" s="1"/>
      <c r="EGZ2" s="1"/>
      <c r="EHH2" s="1"/>
      <c r="EHP2" s="1"/>
      <c r="EHX2" s="1"/>
      <c r="EIF2" s="1"/>
      <c r="EIN2" s="1"/>
      <c r="EIV2" s="1"/>
      <c r="EJD2" s="1"/>
      <c r="EJL2" s="1"/>
      <c r="EJT2" s="1"/>
      <c r="EKB2" s="1"/>
      <c r="EKJ2" s="1"/>
      <c r="EKR2" s="1"/>
      <c r="EKZ2" s="1"/>
      <c r="ELH2" s="1"/>
      <c r="ELP2" s="1"/>
      <c r="ELX2" s="1"/>
      <c r="EMF2" s="1"/>
      <c r="EMN2" s="1"/>
      <c r="EMV2" s="1"/>
      <c r="END2" s="1"/>
      <c r="ENL2" s="1"/>
      <c r="ENT2" s="1"/>
      <c r="EOB2" s="1"/>
      <c r="EOJ2" s="1"/>
      <c r="EOR2" s="1"/>
      <c r="EOZ2" s="1"/>
      <c r="EPH2" s="1"/>
      <c r="EPP2" s="1"/>
      <c r="EPX2" s="1"/>
      <c r="EQF2" s="1"/>
      <c r="EQN2" s="1"/>
      <c r="EQV2" s="1"/>
      <c r="ERD2" s="1"/>
      <c r="ERL2" s="1"/>
      <c r="ERT2" s="1"/>
      <c r="ESB2" s="1"/>
      <c r="ESJ2" s="1"/>
      <c r="ESR2" s="1"/>
      <c r="ESZ2" s="1"/>
      <c r="ETH2" s="1"/>
      <c r="ETP2" s="1"/>
      <c r="ETX2" s="1"/>
      <c r="EUF2" s="1"/>
      <c r="EUN2" s="1"/>
      <c r="EUV2" s="1"/>
      <c r="EVD2" s="1"/>
      <c r="EVL2" s="1"/>
      <c r="EVT2" s="1"/>
      <c r="EWB2" s="1"/>
      <c r="EWJ2" s="1"/>
      <c r="EWR2" s="1"/>
      <c r="EWZ2" s="1"/>
      <c r="EXH2" s="1"/>
      <c r="EXP2" s="1"/>
      <c r="EXX2" s="1"/>
      <c r="EYF2" s="1"/>
      <c r="EYN2" s="1"/>
      <c r="EYV2" s="1"/>
      <c r="EZD2" s="1"/>
      <c r="EZL2" s="1"/>
      <c r="EZT2" s="1"/>
      <c r="FAB2" s="1"/>
      <c r="FAJ2" s="1"/>
      <c r="FAR2" s="1"/>
      <c r="FAZ2" s="1"/>
      <c r="FBH2" s="1"/>
      <c r="FBP2" s="1"/>
      <c r="FBX2" s="1"/>
      <c r="FCF2" s="1"/>
      <c r="FCN2" s="1"/>
      <c r="FCV2" s="1"/>
      <c r="FDD2" s="1"/>
      <c r="FDL2" s="1"/>
      <c r="FDT2" s="1"/>
      <c r="FEB2" s="1"/>
      <c r="FEJ2" s="1"/>
      <c r="FER2" s="1"/>
      <c r="FEZ2" s="1"/>
      <c r="FFH2" s="1"/>
      <c r="FFP2" s="1"/>
      <c r="FFX2" s="1"/>
      <c r="FGF2" s="1"/>
      <c r="FGN2" s="1"/>
      <c r="FGV2" s="1"/>
      <c r="FHD2" s="1"/>
      <c r="FHL2" s="1"/>
      <c r="FHT2" s="1"/>
      <c r="FIB2" s="1"/>
      <c r="FIJ2" s="1"/>
      <c r="FIR2" s="1"/>
      <c r="FIZ2" s="1"/>
      <c r="FJH2" s="1"/>
      <c r="FJP2" s="1"/>
      <c r="FJX2" s="1"/>
      <c r="FKF2" s="1"/>
      <c r="FKN2" s="1"/>
      <c r="FKV2" s="1"/>
      <c r="FLD2" s="1"/>
      <c r="FLL2" s="1"/>
      <c r="FLT2" s="1"/>
      <c r="FMB2" s="1"/>
      <c r="FMJ2" s="1"/>
      <c r="FMR2" s="1"/>
      <c r="FMZ2" s="1"/>
      <c r="FNH2" s="1"/>
      <c r="FNP2" s="1"/>
      <c r="FNX2" s="1"/>
      <c r="FOF2" s="1"/>
      <c r="FON2" s="1"/>
      <c r="FOV2" s="1"/>
      <c r="FPD2" s="1"/>
      <c r="FPL2" s="1"/>
      <c r="FPT2" s="1"/>
      <c r="FQB2" s="1"/>
      <c r="FQJ2" s="1"/>
      <c r="FQR2" s="1"/>
      <c r="FQZ2" s="1"/>
      <c r="FRH2" s="1"/>
      <c r="FRP2" s="1"/>
      <c r="FRX2" s="1"/>
      <c r="FSF2" s="1"/>
      <c r="FSN2" s="1"/>
      <c r="FSV2" s="1"/>
      <c r="FTD2" s="1"/>
      <c r="FTL2" s="1"/>
      <c r="FTT2" s="1"/>
      <c r="FUB2" s="1"/>
      <c r="FUJ2" s="1"/>
      <c r="FUR2" s="1"/>
      <c r="FUZ2" s="1"/>
      <c r="FVH2" s="1"/>
      <c r="FVP2" s="1"/>
      <c r="FVX2" s="1"/>
      <c r="FWF2" s="1"/>
      <c r="FWN2" s="1"/>
      <c r="FWV2" s="1"/>
      <c r="FXD2" s="1"/>
      <c r="FXL2" s="1"/>
      <c r="FXT2" s="1"/>
      <c r="FYB2" s="1"/>
      <c r="FYJ2" s="1"/>
      <c r="FYR2" s="1"/>
      <c r="FYZ2" s="1"/>
      <c r="FZH2" s="1"/>
      <c r="FZP2" s="1"/>
      <c r="FZX2" s="1"/>
      <c r="GAF2" s="1"/>
      <c r="GAN2" s="1"/>
      <c r="GAV2" s="1"/>
      <c r="GBD2" s="1"/>
      <c r="GBL2" s="1"/>
      <c r="GBT2" s="1"/>
      <c r="GCB2" s="1"/>
      <c r="GCJ2" s="1"/>
      <c r="GCR2" s="1"/>
      <c r="GCZ2" s="1"/>
      <c r="GDH2" s="1"/>
      <c r="GDP2" s="1"/>
      <c r="GDX2" s="1"/>
      <c r="GEF2" s="1"/>
      <c r="GEN2" s="1"/>
      <c r="GEV2" s="1"/>
      <c r="GFD2" s="1"/>
      <c r="GFL2" s="1"/>
      <c r="GFT2" s="1"/>
      <c r="GGB2" s="1"/>
      <c r="GGJ2" s="1"/>
      <c r="GGR2" s="1"/>
      <c r="GGZ2" s="1"/>
      <c r="GHH2" s="1"/>
      <c r="GHP2" s="1"/>
      <c r="GHX2" s="1"/>
      <c r="GIF2" s="1"/>
      <c r="GIN2" s="1"/>
      <c r="GIV2" s="1"/>
      <c r="GJD2" s="1"/>
      <c r="GJL2" s="1"/>
      <c r="GJT2" s="1"/>
      <c r="GKB2" s="1"/>
      <c r="GKJ2" s="1"/>
      <c r="GKR2" s="1"/>
      <c r="GKZ2" s="1"/>
      <c r="GLH2" s="1"/>
      <c r="GLP2" s="1"/>
      <c r="GLX2" s="1"/>
      <c r="GMF2" s="1"/>
      <c r="GMN2" s="1"/>
      <c r="GMV2" s="1"/>
      <c r="GND2" s="1"/>
      <c r="GNL2" s="1"/>
      <c r="GNT2" s="1"/>
      <c r="GOB2" s="1"/>
      <c r="GOJ2" s="1"/>
      <c r="GOR2" s="1"/>
      <c r="GOZ2" s="1"/>
      <c r="GPH2" s="1"/>
      <c r="GPP2" s="1"/>
      <c r="GPX2" s="1"/>
      <c r="GQF2" s="1"/>
      <c r="GQN2" s="1"/>
      <c r="GQV2" s="1"/>
      <c r="GRD2" s="1"/>
      <c r="GRL2" s="1"/>
      <c r="GRT2" s="1"/>
      <c r="GSB2" s="1"/>
      <c r="GSJ2" s="1"/>
      <c r="GSR2" s="1"/>
      <c r="GSZ2" s="1"/>
      <c r="GTH2" s="1"/>
      <c r="GTP2" s="1"/>
      <c r="GTX2" s="1"/>
      <c r="GUF2" s="1"/>
      <c r="GUN2" s="1"/>
      <c r="GUV2" s="1"/>
      <c r="GVD2" s="1"/>
      <c r="GVL2" s="1"/>
      <c r="GVT2" s="1"/>
      <c r="GWB2" s="1"/>
      <c r="GWJ2" s="1"/>
      <c r="GWR2" s="1"/>
      <c r="GWZ2" s="1"/>
      <c r="GXH2" s="1"/>
      <c r="GXP2" s="1"/>
      <c r="GXX2" s="1"/>
      <c r="GYF2" s="1"/>
      <c r="GYN2" s="1"/>
      <c r="GYV2" s="1"/>
      <c r="GZD2" s="1"/>
      <c r="GZL2" s="1"/>
      <c r="GZT2" s="1"/>
      <c r="HAB2" s="1"/>
      <c r="HAJ2" s="1"/>
      <c r="HAR2" s="1"/>
      <c r="HAZ2" s="1"/>
      <c r="HBH2" s="1"/>
      <c r="HBP2" s="1"/>
      <c r="HBX2" s="1"/>
      <c r="HCF2" s="1"/>
      <c r="HCN2" s="1"/>
      <c r="HCV2" s="1"/>
      <c r="HDD2" s="1"/>
      <c r="HDL2" s="1"/>
      <c r="HDT2" s="1"/>
      <c r="HEB2" s="1"/>
      <c r="HEJ2" s="1"/>
      <c r="HER2" s="1"/>
      <c r="HEZ2" s="1"/>
      <c r="HFH2" s="1"/>
      <c r="HFP2" s="1"/>
      <c r="HFX2" s="1"/>
      <c r="HGF2" s="1"/>
      <c r="HGN2" s="1"/>
      <c r="HGV2" s="1"/>
      <c r="HHD2" s="1"/>
      <c r="HHL2" s="1"/>
      <c r="HHT2" s="1"/>
      <c r="HIB2" s="1"/>
      <c r="HIJ2" s="1"/>
      <c r="HIR2" s="1"/>
      <c r="HIZ2" s="1"/>
      <c r="HJH2" s="1"/>
      <c r="HJP2" s="1"/>
      <c r="HJX2" s="1"/>
      <c r="HKF2" s="1"/>
      <c r="HKN2" s="1"/>
      <c r="HKV2" s="1"/>
      <c r="HLD2" s="1"/>
      <c r="HLL2" s="1"/>
      <c r="HLT2" s="1"/>
      <c r="HMB2" s="1"/>
      <c r="HMJ2" s="1"/>
      <c r="HMR2" s="1"/>
      <c r="HMZ2" s="1"/>
      <c r="HNH2" s="1"/>
      <c r="HNP2" s="1"/>
      <c r="HNX2" s="1"/>
      <c r="HOF2" s="1"/>
      <c r="HON2" s="1"/>
      <c r="HOV2" s="1"/>
      <c r="HPD2" s="1"/>
      <c r="HPL2" s="1"/>
      <c r="HPT2" s="1"/>
      <c r="HQB2" s="1"/>
      <c r="HQJ2" s="1"/>
      <c r="HQR2" s="1"/>
      <c r="HQZ2" s="1"/>
      <c r="HRH2" s="1"/>
      <c r="HRP2" s="1"/>
      <c r="HRX2" s="1"/>
      <c r="HSF2" s="1"/>
      <c r="HSN2" s="1"/>
      <c r="HSV2" s="1"/>
      <c r="HTD2" s="1"/>
      <c r="HTL2" s="1"/>
      <c r="HTT2" s="1"/>
      <c r="HUB2" s="1"/>
      <c r="HUJ2" s="1"/>
      <c r="HUR2" s="1"/>
      <c r="HUZ2" s="1"/>
      <c r="HVH2" s="1"/>
      <c r="HVP2" s="1"/>
      <c r="HVX2" s="1"/>
      <c r="HWF2" s="1"/>
      <c r="HWN2" s="1"/>
      <c r="HWV2" s="1"/>
      <c r="HXD2" s="1"/>
      <c r="HXL2" s="1"/>
      <c r="HXT2" s="1"/>
      <c r="HYB2" s="1"/>
      <c r="HYJ2" s="1"/>
      <c r="HYR2" s="1"/>
      <c r="HYZ2" s="1"/>
      <c r="HZH2" s="1"/>
      <c r="HZP2" s="1"/>
      <c r="HZX2" s="1"/>
      <c r="IAF2" s="1"/>
      <c r="IAN2" s="1"/>
      <c r="IAV2" s="1"/>
      <c r="IBD2" s="1"/>
      <c r="IBL2" s="1"/>
      <c r="IBT2" s="1"/>
      <c r="ICB2" s="1"/>
      <c r="ICJ2" s="1"/>
      <c r="ICR2" s="1"/>
      <c r="ICZ2" s="1"/>
      <c r="IDH2" s="1"/>
      <c r="IDP2" s="1"/>
      <c r="IDX2" s="1"/>
      <c r="IEF2" s="1"/>
      <c r="IEN2" s="1"/>
      <c r="IEV2" s="1"/>
      <c r="IFD2" s="1"/>
      <c r="IFL2" s="1"/>
      <c r="IFT2" s="1"/>
      <c r="IGB2" s="1"/>
      <c r="IGJ2" s="1"/>
      <c r="IGR2" s="1"/>
      <c r="IGZ2" s="1"/>
      <c r="IHH2" s="1"/>
      <c r="IHP2" s="1"/>
      <c r="IHX2" s="1"/>
      <c r="IIF2" s="1"/>
      <c r="IIN2" s="1"/>
      <c r="IIV2" s="1"/>
      <c r="IJD2" s="1"/>
      <c r="IJL2" s="1"/>
      <c r="IJT2" s="1"/>
      <c r="IKB2" s="1"/>
      <c r="IKJ2" s="1"/>
      <c r="IKR2" s="1"/>
      <c r="IKZ2" s="1"/>
      <c r="ILH2" s="1"/>
      <c r="ILP2" s="1"/>
      <c r="ILX2" s="1"/>
      <c r="IMF2" s="1"/>
      <c r="IMN2" s="1"/>
      <c r="IMV2" s="1"/>
      <c r="IND2" s="1"/>
      <c r="INL2" s="1"/>
      <c r="INT2" s="1"/>
      <c r="IOB2" s="1"/>
      <c r="IOJ2" s="1"/>
      <c r="IOR2" s="1"/>
      <c r="IOZ2" s="1"/>
      <c r="IPH2" s="1"/>
      <c r="IPP2" s="1"/>
      <c r="IPX2" s="1"/>
      <c r="IQF2" s="1"/>
      <c r="IQN2" s="1"/>
      <c r="IQV2" s="1"/>
      <c r="IRD2" s="1"/>
      <c r="IRL2" s="1"/>
      <c r="IRT2" s="1"/>
      <c r="ISB2" s="1"/>
      <c r="ISJ2" s="1"/>
      <c r="ISR2" s="1"/>
      <c r="ISZ2" s="1"/>
      <c r="ITH2" s="1"/>
      <c r="ITP2" s="1"/>
      <c r="ITX2" s="1"/>
      <c r="IUF2" s="1"/>
      <c r="IUN2" s="1"/>
      <c r="IUV2" s="1"/>
      <c r="IVD2" s="1"/>
      <c r="IVL2" s="1"/>
      <c r="IVT2" s="1"/>
      <c r="IWB2" s="1"/>
      <c r="IWJ2" s="1"/>
      <c r="IWR2" s="1"/>
      <c r="IWZ2" s="1"/>
      <c r="IXH2" s="1"/>
      <c r="IXP2" s="1"/>
      <c r="IXX2" s="1"/>
      <c r="IYF2" s="1"/>
      <c r="IYN2" s="1"/>
      <c r="IYV2" s="1"/>
      <c r="IZD2" s="1"/>
      <c r="IZL2" s="1"/>
      <c r="IZT2" s="1"/>
      <c r="JAB2" s="1"/>
      <c r="JAJ2" s="1"/>
      <c r="JAR2" s="1"/>
      <c r="JAZ2" s="1"/>
      <c r="JBH2" s="1"/>
      <c r="JBP2" s="1"/>
      <c r="JBX2" s="1"/>
      <c r="JCF2" s="1"/>
      <c r="JCN2" s="1"/>
      <c r="JCV2" s="1"/>
      <c r="JDD2" s="1"/>
      <c r="JDL2" s="1"/>
      <c r="JDT2" s="1"/>
      <c r="JEB2" s="1"/>
      <c r="JEJ2" s="1"/>
      <c r="JER2" s="1"/>
      <c r="JEZ2" s="1"/>
      <c r="JFH2" s="1"/>
      <c r="JFP2" s="1"/>
      <c r="JFX2" s="1"/>
      <c r="JGF2" s="1"/>
      <c r="JGN2" s="1"/>
      <c r="JGV2" s="1"/>
      <c r="JHD2" s="1"/>
      <c r="JHL2" s="1"/>
      <c r="JHT2" s="1"/>
      <c r="JIB2" s="1"/>
      <c r="JIJ2" s="1"/>
      <c r="JIR2" s="1"/>
      <c r="JIZ2" s="1"/>
      <c r="JJH2" s="1"/>
      <c r="JJP2" s="1"/>
      <c r="JJX2" s="1"/>
      <c r="JKF2" s="1"/>
      <c r="JKN2" s="1"/>
      <c r="JKV2" s="1"/>
      <c r="JLD2" s="1"/>
      <c r="JLL2" s="1"/>
      <c r="JLT2" s="1"/>
      <c r="JMB2" s="1"/>
      <c r="JMJ2" s="1"/>
      <c r="JMR2" s="1"/>
      <c r="JMZ2" s="1"/>
      <c r="JNH2" s="1"/>
      <c r="JNP2" s="1"/>
      <c r="JNX2" s="1"/>
      <c r="JOF2" s="1"/>
      <c r="JON2" s="1"/>
      <c r="JOV2" s="1"/>
      <c r="JPD2" s="1"/>
      <c r="JPL2" s="1"/>
      <c r="JPT2" s="1"/>
      <c r="JQB2" s="1"/>
      <c r="JQJ2" s="1"/>
      <c r="JQR2" s="1"/>
      <c r="JQZ2" s="1"/>
      <c r="JRH2" s="1"/>
      <c r="JRP2" s="1"/>
      <c r="JRX2" s="1"/>
      <c r="JSF2" s="1"/>
      <c r="JSN2" s="1"/>
      <c r="JSV2" s="1"/>
      <c r="JTD2" s="1"/>
      <c r="JTL2" s="1"/>
      <c r="JTT2" s="1"/>
      <c r="JUB2" s="1"/>
      <c r="JUJ2" s="1"/>
      <c r="JUR2" s="1"/>
      <c r="JUZ2" s="1"/>
      <c r="JVH2" s="1"/>
      <c r="JVP2" s="1"/>
      <c r="JVX2" s="1"/>
      <c r="JWF2" s="1"/>
      <c r="JWN2" s="1"/>
      <c r="JWV2" s="1"/>
      <c r="JXD2" s="1"/>
      <c r="JXL2" s="1"/>
      <c r="JXT2" s="1"/>
      <c r="JYB2" s="1"/>
      <c r="JYJ2" s="1"/>
      <c r="JYR2" s="1"/>
      <c r="JYZ2" s="1"/>
      <c r="JZH2" s="1"/>
      <c r="JZP2" s="1"/>
      <c r="JZX2" s="1"/>
      <c r="KAF2" s="1"/>
      <c r="KAN2" s="1"/>
      <c r="KAV2" s="1"/>
      <c r="KBD2" s="1"/>
      <c r="KBL2" s="1"/>
      <c r="KBT2" s="1"/>
      <c r="KCB2" s="1"/>
      <c r="KCJ2" s="1"/>
      <c r="KCR2" s="1"/>
      <c r="KCZ2" s="1"/>
      <c r="KDH2" s="1"/>
      <c r="KDP2" s="1"/>
      <c r="KDX2" s="1"/>
      <c r="KEF2" s="1"/>
      <c r="KEN2" s="1"/>
      <c r="KEV2" s="1"/>
      <c r="KFD2" s="1"/>
      <c r="KFL2" s="1"/>
      <c r="KFT2" s="1"/>
      <c r="KGB2" s="1"/>
      <c r="KGJ2" s="1"/>
      <c r="KGR2" s="1"/>
      <c r="KGZ2" s="1"/>
      <c r="KHH2" s="1"/>
      <c r="KHP2" s="1"/>
      <c r="KHX2" s="1"/>
      <c r="KIF2" s="1"/>
      <c r="KIN2" s="1"/>
      <c r="KIV2" s="1"/>
      <c r="KJD2" s="1"/>
      <c r="KJL2" s="1"/>
      <c r="KJT2" s="1"/>
      <c r="KKB2" s="1"/>
      <c r="KKJ2" s="1"/>
      <c r="KKR2" s="1"/>
      <c r="KKZ2" s="1"/>
      <c r="KLH2" s="1"/>
      <c r="KLP2" s="1"/>
      <c r="KLX2" s="1"/>
      <c r="KMF2" s="1"/>
      <c r="KMN2" s="1"/>
      <c r="KMV2" s="1"/>
      <c r="KND2" s="1"/>
      <c r="KNL2" s="1"/>
      <c r="KNT2" s="1"/>
      <c r="KOB2" s="1"/>
      <c r="KOJ2" s="1"/>
      <c r="KOR2" s="1"/>
      <c r="KOZ2" s="1"/>
      <c r="KPH2" s="1"/>
      <c r="KPP2" s="1"/>
      <c r="KPX2" s="1"/>
      <c r="KQF2" s="1"/>
      <c r="KQN2" s="1"/>
      <c r="KQV2" s="1"/>
      <c r="KRD2" s="1"/>
      <c r="KRL2" s="1"/>
      <c r="KRT2" s="1"/>
      <c r="KSB2" s="1"/>
      <c r="KSJ2" s="1"/>
      <c r="KSR2" s="1"/>
      <c r="KSZ2" s="1"/>
      <c r="KTH2" s="1"/>
      <c r="KTP2" s="1"/>
      <c r="KTX2" s="1"/>
      <c r="KUF2" s="1"/>
      <c r="KUN2" s="1"/>
      <c r="KUV2" s="1"/>
      <c r="KVD2" s="1"/>
      <c r="KVL2" s="1"/>
      <c r="KVT2" s="1"/>
      <c r="KWB2" s="1"/>
      <c r="KWJ2" s="1"/>
      <c r="KWR2" s="1"/>
      <c r="KWZ2" s="1"/>
      <c r="KXH2" s="1"/>
      <c r="KXP2" s="1"/>
      <c r="KXX2" s="1"/>
      <c r="KYF2" s="1"/>
      <c r="KYN2" s="1"/>
      <c r="KYV2" s="1"/>
      <c r="KZD2" s="1"/>
      <c r="KZL2" s="1"/>
      <c r="KZT2" s="1"/>
      <c r="LAB2" s="1"/>
      <c r="LAJ2" s="1"/>
      <c r="LAR2" s="1"/>
      <c r="LAZ2" s="1"/>
      <c r="LBH2" s="1"/>
      <c r="LBP2" s="1"/>
      <c r="LBX2" s="1"/>
      <c r="LCF2" s="1"/>
      <c r="LCN2" s="1"/>
      <c r="LCV2" s="1"/>
      <c r="LDD2" s="1"/>
      <c r="LDL2" s="1"/>
      <c r="LDT2" s="1"/>
      <c r="LEB2" s="1"/>
      <c r="LEJ2" s="1"/>
      <c r="LER2" s="1"/>
      <c r="LEZ2" s="1"/>
      <c r="LFH2" s="1"/>
      <c r="LFP2" s="1"/>
      <c r="LFX2" s="1"/>
      <c r="LGF2" s="1"/>
      <c r="LGN2" s="1"/>
      <c r="LGV2" s="1"/>
      <c r="LHD2" s="1"/>
      <c r="LHL2" s="1"/>
      <c r="LHT2" s="1"/>
      <c r="LIB2" s="1"/>
      <c r="LIJ2" s="1"/>
      <c r="LIR2" s="1"/>
      <c r="LIZ2" s="1"/>
      <c r="LJH2" s="1"/>
      <c r="LJP2" s="1"/>
      <c r="LJX2" s="1"/>
      <c r="LKF2" s="1"/>
      <c r="LKN2" s="1"/>
      <c r="LKV2" s="1"/>
      <c r="LLD2" s="1"/>
      <c r="LLL2" s="1"/>
      <c r="LLT2" s="1"/>
      <c r="LMB2" s="1"/>
      <c r="LMJ2" s="1"/>
      <c r="LMR2" s="1"/>
      <c r="LMZ2" s="1"/>
      <c r="LNH2" s="1"/>
      <c r="LNP2" s="1"/>
      <c r="LNX2" s="1"/>
      <c r="LOF2" s="1"/>
      <c r="LON2" s="1"/>
      <c r="LOV2" s="1"/>
      <c r="LPD2" s="1"/>
      <c r="LPL2" s="1"/>
      <c r="LPT2" s="1"/>
      <c r="LQB2" s="1"/>
      <c r="LQJ2" s="1"/>
      <c r="LQR2" s="1"/>
      <c r="LQZ2" s="1"/>
      <c r="LRH2" s="1"/>
      <c r="LRP2" s="1"/>
      <c r="LRX2" s="1"/>
      <c r="LSF2" s="1"/>
      <c r="LSN2" s="1"/>
      <c r="LSV2" s="1"/>
      <c r="LTD2" s="1"/>
      <c r="LTL2" s="1"/>
      <c r="LTT2" s="1"/>
      <c r="LUB2" s="1"/>
      <c r="LUJ2" s="1"/>
      <c r="LUR2" s="1"/>
      <c r="LUZ2" s="1"/>
      <c r="LVH2" s="1"/>
      <c r="LVP2" s="1"/>
      <c r="LVX2" s="1"/>
      <c r="LWF2" s="1"/>
      <c r="LWN2" s="1"/>
      <c r="LWV2" s="1"/>
      <c r="LXD2" s="1"/>
      <c r="LXL2" s="1"/>
      <c r="LXT2" s="1"/>
      <c r="LYB2" s="1"/>
      <c r="LYJ2" s="1"/>
      <c r="LYR2" s="1"/>
      <c r="LYZ2" s="1"/>
      <c r="LZH2" s="1"/>
      <c r="LZP2" s="1"/>
      <c r="LZX2" s="1"/>
      <c r="MAF2" s="1"/>
      <c r="MAN2" s="1"/>
      <c r="MAV2" s="1"/>
      <c r="MBD2" s="1"/>
      <c r="MBL2" s="1"/>
      <c r="MBT2" s="1"/>
      <c r="MCB2" s="1"/>
      <c r="MCJ2" s="1"/>
      <c r="MCR2" s="1"/>
      <c r="MCZ2" s="1"/>
      <c r="MDH2" s="1"/>
      <c r="MDP2" s="1"/>
      <c r="MDX2" s="1"/>
      <c r="MEF2" s="1"/>
      <c r="MEN2" s="1"/>
      <c r="MEV2" s="1"/>
      <c r="MFD2" s="1"/>
      <c r="MFL2" s="1"/>
      <c r="MFT2" s="1"/>
      <c r="MGB2" s="1"/>
      <c r="MGJ2" s="1"/>
      <c r="MGR2" s="1"/>
      <c r="MGZ2" s="1"/>
      <c r="MHH2" s="1"/>
      <c r="MHP2" s="1"/>
      <c r="MHX2" s="1"/>
      <c r="MIF2" s="1"/>
      <c r="MIN2" s="1"/>
      <c r="MIV2" s="1"/>
      <c r="MJD2" s="1"/>
      <c r="MJL2" s="1"/>
      <c r="MJT2" s="1"/>
      <c r="MKB2" s="1"/>
      <c r="MKJ2" s="1"/>
      <c r="MKR2" s="1"/>
      <c r="MKZ2" s="1"/>
      <c r="MLH2" s="1"/>
      <c r="MLP2" s="1"/>
      <c r="MLX2" s="1"/>
      <c r="MMF2" s="1"/>
      <c r="MMN2" s="1"/>
      <c r="MMV2" s="1"/>
      <c r="MND2" s="1"/>
      <c r="MNL2" s="1"/>
      <c r="MNT2" s="1"/>
      <c r="MOB2" s="1"/>
      <c r="MOJ2" s="1"/>
      <c r="MOR2" s="1"/>
      <c r="MOZ2" s="1"/>
      <c r="MPH2" s="1"/>
      <c r="MPP2" s="1"/>
      <c r="MPX2" s="1"/>
      <c r="MQF2" s="1"/>
      <c r="MQN2" s="1"/>
      <c r="MQV2" s="1"/>
      <c r="MRD2" s="1"/>
      <c r="MRL2" s="1"/>
      <c r="MRT2" s="1"/>
      <c r="MSB2" s="1"/>
      <c r="MSJ2" s="1"/>
      <c r="MSR2" s="1"/>
      <c r="MSZ2" s="1"/>
      <c r="MTH2" s="1"/>
      <c r="MTP2" s="1"/>
      <c r="MTX2" s="1"/>
      <c r="MUF2" s="1"/>
      <c r="MUN2" s="1"/>
      <c r="MUV2" s="1"/>
      <c r="MVD2" s="1"/>
      <c r="MVL2" s="1"/>
      <c r="MVT2" s="1"/>
      <c r="MWB2" s="1"/>
      <c r="MWJ2" s="1"/>
      <c r="MWR2" s="1"/>
      <c r="MWZ2" s="1"/>
      <c r="MXH2" s="1"/>
      <c r="MXP2" s="1"/>
      <c r="MXX2" s="1"/>
      <c r="MYF2" s="1"/>
      <c r="MYN2" s="1"/>
      <c r="MYV2" s="1"/>
      <c r="MZD2" s="1"/>
      <c r="MZL2" s="1"/>
      <c r="MZT2" s="1"/>
      <c r="NAB2" s="1"/>
      <c r="NAJ2" s="1"/>
      <c r="NAR2" s="1"/>
      <c r="NAZ2" s="1"/>
      <c r="NBH2" s="1"/>
      <c r="NBP2" s="1"/>
      <c r="NBX2" s="1"/>
      <c r="NCF2" s="1"/>
      <c r="NCN2" s="1"/>
      <c r="NCV2" s="1"/>
      <c r="NDD2" s="1"/>
      <c r="NDL2" s="1"/>
      <c r="NDT2" s="1"/>
      <c r="NEB2" s="1"/>
      <c r="NEJ2" s="1"/>
      <c r="NER2" s="1"/>
      <c r="NEZ2" s="1"/>
      <c r="NFH2" s="1"/>
      <c r="NFP2" s="1"/>
      <c r="NFX2" s="1"/>
      <c r="NGF2" s="1"/>
      <c r="NGN2" s="1"/>
      <c r="NGV2" s="1"/>
      <c r="NHD2" s="1"/>
      <c r="NHL2" s="1"/>
      <c r="NHT2" s="1"/>
      <c r="NIB2" s="1"/>
      <c r="NIJ2" s="1"/>
      <c r="NIR2" s="1"/>
      <c r="NIZ2" s="1"/>
      <c r="NJH2" s="1"/>
      <c r="NJP2" s="1"/>
      <c r="NJX2" s="1"/>
      <c r="NKF2" s="1"/>
      <c r="NKN2" s="1"/>
      <c r="NKV2" s="1"/>
      <c r="NLD2" s="1"/>
      <c r="NLL2" s="1"/>
      <c r="NLT2" s="1"/>
      <c r="NMB2" s="1"/>
      <c r="NMJ2" s="1"/>
      <c r="NMR2" s="1"/>
      <c r="NMZ2" s="1"/>
      <c r="NNH2" s="1"/>
      <c r="NNP2" s="1"/>
      <c r="NNX2" s="1"/>
      <c r="NOF2" s="1"/>
      <c r="NON2" s="1"/>
      <c r="NOV2" s="1"/>
      <c r="NPD2" s="1"/>
      <c r="NPL2" s="1"/>
      <c r="NPT2" s="1"/>
      <c r="NQB2" s="1"/>
      <c r="NQJ2" s="1"/>
      <c r="NQR2" s="1"/>
      <c r="NQZ2" s="1"/>
      <c r="NRH2" s="1"/>
      <c r="NRP2" s="1"/>
      <c r="NRX2" s="1"/>
      <c r="NSF2" s="1"/>
      <c r="NSN2" s="1"/>
      <c r="NSV2" s="1"/>
      <c r="NTD2" s="1"/>
      <c r="NTL2" s="1"/>
      <c r="NTT2" s="1"/>
      <c r="NUB2" s="1"/>
      <c r="NUJ2" s="1"/>
      <c r="NUR2" s="1"/>
      <c r="NUZ2" s="1"/>
      <c r="NVH2" s="1"/>
      <c r="NVP2" s="1"/>
      <c r="NVX2" s="1"/>
      <c r="NWF2" s="1"/>
      <c r="NWN2" s="1"/>
      <c r="NWV2" s="1"/>
      <c r="NXD2" s="1"/>
      <c r="NXL2" s="1"/>
      <c r="NXT2" s="1"/>
      <c r="NYB2" s="1"/>
      <c r="NYJ2" s="1"/>
      <c r="NYR2" s="1"/>
      <c r="NYZ2" s="1"/>
      <c r="NZH2" s="1"/>
      <c r="NZP2" s="1"/>
      <c r="NZX2" s="1"/>
      <c r="OAF2" s="1"/>
      <c r="OAN2" s="1"/>
      <c r="OAV2" s="1"/>
      <c r="OBD2" s="1"/>
      <c r="OBL2" s="1"/>
      <c r="OBT2" s="1"/>
      <c r="OCB2" s="1"/>
      <c r="OCJ2" s="1"/>
      <c r="OCR2" s="1"/>
      <c r="OCZ2" s="1"/>
      <c r="ODH2" s="1"/>
      <c r="ODP2" s="1"/>
      <c r="ODX2" s="1"/>
      <c r="OEF2" s="1"/>
      <c r="OEN2" s="1"/>
      <c r="OEV2" s="1"/>
      <c r="OFD2" s="1"/>
      <c r="OFL2" s="1"/>
      <c r="OFT2" s="1"/>
      <c r="OGB2" s="1"/>
      <c r="OGJ2" s="1"/>
      <c r="OGR2" s="1"/>
      <c r="OGZ2" s="1"/>
      <c r="OHH2" s="1"/>
      <c r="OHP2" s="1"/>
      <c r="OHX2" s="1"/>
      <c r="OIF2" s="1"/>
      <c r="OIN2" s="1"/>
      <c r="OIV2" s="1"/>
      <c r="OJD2" s="1"/>
      <c r="OJL2" s="1"/>
      <c r="OJT2" s="1"/>
      <c r="OKB2" s="1"/>
      <c r="OKJ2" s="1"/>
      <c r="OKR2" s="1"/>
      <c r="OKZ2" s="1"/>
      <c r="OLH2" s="1"/>
      <c r="OLP2" s="1"/>
      <c r="OLX2" s="1"/>
      <c r="OMF2" s="1"/>
      <c r="OMN2" s="1"/>
      <c r="OMV2" s="1"/>
      <c r="OND2" s="1"/>
      <c r="ONL2" s="1"/>
      <c r="ONT2" s="1"/>
      <c r="OOB2" s="1"/>
      <c r="OOJ2" s="1"/>
      <c r="OOR2" s="1"/>
      <c r="OOZ2" s="1"/>
      <c r="OPH2" s="1"/>
      <c r="OPP2" s="1"/>
      <c r="OPX2" s="1"/>
      <c r="OQF2" s="1"/>
      <c r="OQN2" s="1"/>
      <c r="OQV2" s="1"/>
      <c r="ORD2" s="1"/>
      <c r="ORL2" s="1"/>
      <c r="ORT2" s="1"/>
      <c r="OSB2" s="1"/>
      <c r="OSJ2" s="1"/>
      <c r="OSR2" s="1"/>
      <c r="OSZ2" s="1"/>
      <c r="OTH2" s="1"/>
      <c r="OTP2" s="1"/>
      <c r="OTX2" s="1"/>
      <c r="OUF2" s="1"/>
      <c r="OUN2" s="1"/>
      <c r="OUV2" s="1"/>
      <c r="OVD2" s="1"/>
      <c r="OVL2" s="1"/>
      <c r="OVT2" s="1"/>
      <c r="OWB2" s="1"/>
      <c r="OWJ2" s="1"/>
      <c r="OWR2" s="1"/>
      <c r="OWZ2" s="1"/>
      <c r="OXH2" s="1"/>
      <c r="OXP2" s="1"/>
      <c r="OXX2" s="1"/>
      <c r="OYF2" s="1"/>
      <c r="OYN2" s="1"/>
      <c r="OYV2" s="1"/>
      <c r="OZD2" s="1"/>
      <c r="OZL2" s="1"/>
      <c r="OZT2" s="1"/>
      <c r="PAB2" s="1"/>
      <c r="PAJ2" s="1"/>
      <c r="PAR2" s="1"/>
      <c r="PAZ2" s="1"/>
      <c r="PBH2" s="1"/>
      <c r="PBP2" s="1"/>
      <c r="PBX2" s="1"/>
      <c r="PCF2" s="1"/>
      <c r="PCN2" s="1"/>
      <c r="PCV2" s="1"/>
      <c r="PDD2" s="1"/>
      <c r="PDL2" s="1"/>
      <c r="PDT2" s="1"/>
      <c r="PEB2" s="1"/>
      <c r="PEJ2" s="1"/>
      <c r="PER2" s="1"/>
      <c r="PEZ2" s="1"/>
      <c r="PFH2" s="1"/>
      <c r="PFP2" s="1"/>
      <c r="PFX2" s="1"/>
      <c r="PGF2" s="1"/>
      <c r="PGN2" s="1"/>
      <c r="PGV2" s="1"/>
      <c r="PHD2" s="1"/>
      <c r="PHL2" s="1"/>
      <c r="PHT2" s="1"/>
      <c r="PIB2" s="1"/>
      <c r="PIJ2" s="1"/>
      <c r="PIR2" s="1"/>
      <c r="PIZ2" s="1"/>
      <c r="PJH2" s="1"/>
      <c r="PJP2" s="1"/>
      <c r="PJX2" s="1"/>
      <c r="PKF2" s="1"/>
      <c r="PKN2" s="1"/>
      <c r="PKV2" s="1"/>
      <c r="PLD2" s="1"/>
      <c r="PLL2" s="1"/>
      <c r="PLT2" s="1"/>
      <c r="PMB2" s="1"/>
      <c r="PMJ2" s="1"/>
      <c r="PMR2" s="1"/>
      <c r="PMZ2" s="1"/>
      <c r="PNH2" s="1"/>
      <c r="PNP2" s="1"/>
      <c r="PNX2" s="1"/>
      <c r="POF2" s="1"/>
      <c r="PON2" s="1"/>
      <c r="POV2" s="1"/>
      <c r="PPD2" s="1"/>
      <c r="PPL2" s="1"/>
      <c r="PPT2" s="1"/>
      <c r="PQB2" s="1"/>
      <c r="PQJ2" s="1"/>
      <c r="PQR2" s="1"/>
      <c r="PQZ2" s="1"/>
      <c r="PRH2" s="1"/>
      <c r="PRP2" s="1"/>
      <c r="PRX2" s="1"/>
      <c r="PSF2" s="1"/>
      <c r="PSN2" s="1"/>
      <c r="PSV2" s="1"/>
      <c r="PTD2" s="1"/>
      <c r="PTL2" s="1"/>
      <c r="PTT2" s="1"/>
      <c r="PUB2" s="1"/>
      <c r="PUJ2" s="1"/>
      <c r="PUR2" s="1"/>
      <c r="PUZ2" s="1"/>
      <c r="PVH2" s="1"/>
      <c r="PVP2" s="1"/>
      <c r="PVX2" s="1"/>
      <c r="PWF2" s="1"/>
      <c r="PWN2" s="1"/>
      <c r="PWV2" s="1"/>
      <c r="PXD2" s="1"/>
      <c r="PXL2" s="1"/>
      <c r="PXT2" s="1"/>
      <c r="PYB2" s="1"/>
      <c r="PYJ2" s="1"/>
      <c r="PYR2" s="1"/>
      <c r="PYZ2" s="1"/>
      <c r="PZH2" s="1"/>
      <c r="PZP2" s="1"/>
      <c r="PZX2" s="1"/>
      <c r="QAF2" s="1"/>
      <c r="QAN2" s="1"/>
      <c r="QAV2" s="1"/>
      <c r="QBD2" s="1"/>
      <c r="QBL2" s="1"/>
      <c r="QBT2" s="1"/>
      <c r="QCB2" s="1"/>
      <c r="QCJ2" s="1"/>
      <c r="QCR2" s="1"/>
      <c r="QCZ2" s="1"/>
      <c r="QDH2" s="1"/>
      <c r="QDP2" s="1"/>
      <c r="QDX2" s="1"/>
      <c r="QEF2" s="1"/>
      <c r="QEN2" s="1"/>
      <c r="QEV2" s="1"/>
      <c r="QFD2" s="1"/>
      <c r="QFL2" s="1"/>
      <c r="QFT2" s="1"/>
      <c r="QGB2" s="1"/>
      <c r="QGJ2" s="1"/>
      <c r="QGR2" s="1"/>
      <c r="QGZ2" s="1"/>
      <c r="QHH2" s="1"/>
      <c r="QHP2" s="1"/>
      <c r="QHX2" s="1"/>
      <c r="QIF2" s="1"/>
      <c r="QIN2" s="1"/>
      <c r="QIV2" s="1"/>
      <c r="QJD2" s="1"/>
      <c r="QJL2" s="1"/>
      <c r="QJT2" s="1"/>
      <c r="QKB2" s="1"/>
      <c r="QKJ2" s="1"/>
      <c r="QKR2" s="1"/>
      <c r="QKZ2" s="1"/>
      <c r="QLH2" s="1"/>
      <c r="QLP2" s="1"/>
      <c r="QLX2" s="1"/>
      <c r="QMF2" s="1"/>
      <c r="QMN2" s="1"/>
      <c r="QMV2" s="1"/>
      <c r="QND2" s="1"/>
      <c r="QNL2" s="1"/>
      <c r="QNT2" s="1"/>
      <c r="QOB2" s="1"/>
      <c r="QOJ2" s="1"/>
      <c r="QOR2" s="1"/>
      <c r="QOZ2" s="1"/>
      <c r="QPH2" s="1"/>
      <c r="QPP2" s="1"/>
      <c r="QPX2" s="1"/>
      <c r="QQF2" s="1"/>
      <c r="QQN2" s="1"/>
      <c r="QQV2" s="1"/>
      <c r="QRD2" s="1"/>
      <c r="QRL2" s="1"/>
      <c r="QRT2" s="1"/>
      <c r="QSB2" s="1"/>
      <c r="QSJ2" s="1"/>
      <c r="QSR2" s="1"/>
      <c r="QSZ2" s="1"/>
      <c r="QTH2" s="1"/>
      <c r="QTP2" s="1"/>
      <c r="QTX2" s="1"/>
      <c r="QUF2" s="1"/>
      <c r="QUN2" s="1"/>
      <c r="QUV2" s="1"/>
      <c r="QVD2" s="1"/>
      <c r="QVL2" s="1"/>
      <c r="QVT2" s="1"/>
      <c r="QWB2" s="1"/>
      <c r="QWJ2" s="1"/>
      <c r="QWR2" s="1"/>
      <c r="QWZ2" s="1"/>
      <c r="QXH2" s="1"/>
      <c r="QXP2" s="1"/>
      <c r="QXX2" s="1"/>
      <c r="QYF2" s="1"/>
      <c r="QYN2" s="1"/>
      <c r="QYV2" s="1"/>
      <c r="QZD2" s="1"/>
      <c r="QZL2" s="1"/>
      <c r="QZT2" s="1"/>
      <c r="RAB2" s="1"/>
      <c r="RAJ2" s="1"/>
      <c r="RAR2" s="1"/>
      <c r="RAZ2" s="1"/>
      <c r="RBH2" s="1"/>
      <c r="RBP2" s="1"/>
      <c r="RBX2" s="1"/>
      <c r="RCF2" s="1"/>
      <c r="RCN2" s="1"/>
      <c r="RCV2" s="1"/>
      <c r="RDD2" s="1"/>
      <c r="RDL2" s="1"/>
      <c r="RDT2" s="1"/>
      <c r="REB2" s="1"/>
      <c r="REJ2" s="1"/>
      <c r="RER2" s="1"/>
      <c r="REZ2" s="1"/>
      <c r="RFH2" s="1"/>
      <c r="RFP2" s="1"/>
      <c r="RFX2" s="1"/>
      <c r="RGF2" s="1"/>
      <c r="RGN2" s="1"/>
      <c r="RGV2" s="1"/>
      <c r="RHD2" s="1"/>
      <c r="RHL2" s="1"/>
      <c r="RHT2" s="1"/>
      <c r="RIB2" s="1"/>
      <c r="RIJ2" s="1"/>
      <c r="RIR2" s="1"/>
      <c r="RIZ2" s="1"/>
      <c r="RJH2" s="1"/>
      <c r="RJP2" s="1"/>
      <c r="RJX2" s="1"/>
      <c r="RKF2" s="1"/>
      <c r="RKN2" s="1"/>
      <c r="RKV2" s="1"/>
      <c r="RLD2" s="1"/>
      <c r="RLL2" s="1"/>
      <c r="RLT2" s="1"/>
      <c r="RMB2" s="1"/>
      <c r="RMJ2" s="1"/>
      <c r="RMR2" s="1"/>
      <c r="RMZ2" s="1"/>
      <c r="RNH2" s="1"/>
      <c r="RNP2" s="1"/>
      <c r="RNX2" s="1"/>
      <c r="ROF2" s="1"/>
      <c r="RON2" s="1"/>
      <c r="ROV2" s="1"/>
      <c r="RPD2" s="1"/>
      <c r="RPL2" s="1"/>
      <c r="RPT2" s="1"/>
      <c r="RQB2" s="1"/>
      <c r="RQJ2" s="1"/>
      <c r="RQR2" s="1"/>
      <c r="RQZ2" s="1"/>
      <c r="RRH2" s="1"/>
      <c r="RRP2" s="1"/>
      <c r="RRX2" s="1"/>
      <c r="RSF2" s="1"/>
      <c r="RSN2" s="1"/>
      <c r="RSV2" s="1"/>
      <c r="RTD2" s="1"/>
      <c r="RTL2" s="1"/>
      <c r="RTT2" s="1"/>
      <c r="RUB2" s="1"/>
      <c r="RUJ2" s="1"/>
      <c r="RUR2" s="1"/>
      <c r="RUZ2" s="1"/>
      <c r="RVH2" s="1"/>
      <c r="RVP2" s="1"/>
      <c r="RVX2" s="1"/>
      <c r="RWF2" s="1"/>
      <c r="RWN2" s="1"/>
      <c r="RWV2" s="1"/>
      <c r="RXD2" s="1"/>
      <c r="RXL2" s="1"/>
      <c r="RXT2" s="1"/>
      <c r="RYB2" s="1"/>
      <c r="RYJ2" s="1"/>
      <c r="RYR2" s="1"/>
      <c r="RYZ2" s="1"/>
      <c r="RZH2" s="1"/>
      <c r="RZP2" s="1"/>
      <c r="RZX2" s="1"/>
      <c r="SAF2" s="1"/>
      <c r="SAN2" s="1"/>
      <c r="SAV2" s="1"/>
      <c r="SBD2" s="1"/>
      <c r="SBL2" s="1"/>
      <c r="SBT2" s="1"/>
      <c r="SCB2" s="1"/>
      <c r="SCJ2" s="1"/>
      <c r="SCR2" s="1"/>
      <c r="SCZ2" s="1"/>
      <c r="SDH2" s="1"/>
      <c r="SDP2" s="1"/>
      <c r="SDX2" s="1"/>
      <c r="SEF2" s="1"/>
      <c r="SEN2" s="1"/>
      <c r="SEV2" s="1"/>
      <c r="SFD2" s="1"/>
      <c r="SFL2" s="1"/>
      <c r="SFT2" s="1"/>
      <c r="SGB2" s="1"/>
      <c r="SGJ2" s="1"/>
      <c r="SGR2" s="1"/>
      <c r="SGZ2" s="1"/>
      <c r="SHH2" s="1"/>
      <c r="SHP2" s="1"/>
      <c r="SHX2" s="1"/>
      <c r="SIF2" s="1"/>
      <c r="SIN2" s="1"/>
      <c r="SIV2" s="1"/>
      <c r="SJD2" s="1"/>
      <c r="SJL2" s="1"/>
      <c r="SJT2" s="1"/>
      <c r="SKB2" s="1"/>
      <c r="SKJ2" s="1"/>
      <c r="SKR2" s="1"/>
      <c r="SKZ2" s="1"/>
      <c r="SLH2" s="1"/>
      <c r="SLP2" s="1"/>
      <c r="SLX2" s="1"/>
      <c r="SMF2" s="1"/>
      <c r="SMN2" s="1"/>
      <c r="SMV2" s="1"/>
      <c r="SND2" s="1"/>
      <c r="SNL2" s="1"/>
      <c r="SNT2" s="1"/>
      <c r="SOB2" s="1"/>
      <c r="SOJ2" s="1"/>
      <c r="SOR2" s="1"/>
      <c r="SOZ2" s="1"/>
      <c r="SPH2" s="1"/>
      <c r="SPP2" s="1"/>
      <c r="SPX2" s="1"/>
      <c r="SQF2" s="1"/>
      <c r="SQN2" s="1"/>
      <c r="SQV2" s="1"/>
      <c r="SRD2" s="1"/>
      <c r="SRL2" s="1"/>
      <c r="SRT2" s="1"/>
      <c r="SSB2" s="1"/>
      <c r="SSJ2" s="1"/>
      <c r="SSR2" s="1"/>
      <c r="SSZ2" s="1"/>
      <c r="STH2" s="1"/>
      <c r="STP2" s="1"/>
      <c r="STX2" s="1"/>
      <c r="SUF2" s="1"/>
      <c r="SUN2" s="1"/>
      <c r="SUV2" s="1"/>
      <c r="SVD2" s="1"/>
      <c r="SVL2" s="1"/>
      <c r="SVT2" s="1"/>
      <c r="SWB2" s="1"/>
      <c r="SWJ2" s="1"/>
      <c r="SWR2" s="1"/>
      <c r="SWZ2" s="1"/>
      <c r="SXH2" s="1"/>
      <c r="SXP2" s="1"/>
      <c r="SXX2" s="1"/>
      <c r="SYF2" s="1"/>
      <c r="SYN2" s="1"/>
      <c r="SYV2" s="1"/>
      <c r="SZD2" s="1"/>
      <c r="SZL2" s="1"/>
      <c r="SZT2" s="1"/>
      <c r="TAB2" s="1"/>
      <c r="TAJ2" s="1"/>
      <c r="TAR2" s="1"/>
      <c r="TAZ2" s="1"/>
      <c r="TBH2" s="1"/>
      <c r="TBP2" s="1"/>
      <c r="TBX2" s="1"/>
      <c r="TCF2" s="1"/>
      <c r="TCN2" s="1"/>
      <c r="TCV2" s="1"/>
      <c r="TDD2" s="1"/>
      <c r="TDL2" s="1"/>
      <c r="TDT2" s="1"/>
      <c r="TEB2" s="1"/>
      <c r="TEJ2" s="1"/>
      <c r="TER2" s="1"/>
      <c r="TEZ2" s="1"/>
      <c r="TFH2" s="1"/>
      <c r="TFP2" s="1"/>
      <c r="TFX2" s="1"/>
      <c r="TGF2" s="1"/>
      <c r="TGN2" s="1"/>
      <c r="TGV2" s="1"/>
      <c r="THD2" s="1"/>
      <c r="THL2" s="1"/>
      <c r="THT2" s="1"/>
      <c r="TIB2" s="1"/>
      <c r="TIJ2" s="1"/>
      <c r="TIR2" s="1"/>
      <c r="TIZ2" s="1"/>
      <c r="TJH2" s="1"/>
      <c r="TJP2" s="1"/>
      <c r="TJX2" s="1"/>
      <c r="TKF2" s="1"/>
      <c r="TKN2" s="1"/>
      <c r="TKV2" s="1"/>
      <c r="TLD2" s="1"/>
      <c r="TLL2" s="1"/>
      <c r="TLT2" s="1"/>
      <c r="TMB2" s="1"/>
      <c r="TMJ2" s="1"/>
      <c r="TMR2" s="1"/>
      <c r="TMZ2" s="1"/>
      <c r="TNH2" s="1"/>
      <c r="TNP2" s="1"/>
      <c r="TNX2" s="1"/>
      <c r="TOF2" s="1"/>
      <c r="TON2" s="1"/>
      <c r="TOV2" s="1"/>
      <c r="TPD2" s="1"/>
      <c r="TPL2" s="1"/>
      <c r="TPT2" s="1"/>
      <c r="TQB2" s="1"/>
      <c r="TQJ2" s="1"/>
      <c r="TQR2" s="1"/>
      <c r="TQZ2" s="1"/>
      <c r="TRH2" s="1"/>
      <c r="TRP2" s="1"/>
      <c r="TRX2" s="1"/>
      <c r="TSF2" s="1"/>
      <c r="TSN2" s="1"/>
      <c r="TSV2" s="1"/>
      <c r="TTD2" s="1"/>
      <c r="TTL2" s="1"/>
      <c r="TTT2" s="1"/>
      <c r="TUB2" s="1"/>
      <c r="TUJ2" s="1"/>
      <c r="TUR2" s="1"/>
      <c r="TUZ2" s="1"/>
      <c r="TVH2" s="1"/>
      <c r="TVP2" s="1"/>
      <c r="TVX2" s="1"/>
      <c r="TWF2" s="1"/>
      <c r="TWN2" s="1"/>
      <c r="TWV2" s="1"/>
      <c r="TXD2" s="1"/>
      <c r="TXL2" s="1"/>
      <c r="TXT2" s="1"/>
      <c r="TYB2" s="1"/>
      <c r="TYJ2" s="1"/>
      <c r="TYR2" s="1"/>
      <c r="TYZ2" s="1"/>
      <c r="TZH2" s="1"/>
      <c r="TZP2" s="1"/>
      <c r="TZX2" s="1"/>
      <c r="UAF2" s="1"/>
      <c r="UAN2" s="1"/>
      <c r="UAV2" s="1"/>
      <c r="UBD2" s="1"/>
      <c r="UBL2" s="1"/>
      <c r="UBT2" s="1"/>
      <c r="UCB2" s="1"/>
      <c r="UCJ2" s="1"/>
      <c r="UCR2" s="1"/>
      <c r="UCZ2" s="1"/>
      <c r="UDH2" s="1"/>
      <c r="UDP2" s="1"/>
      <c r="UDX2" s="1"/>
      <c r="UEF2" s="1"/>
      <c r="UEN2" s="1"/>
      <c r="UEV2" s="1"/>
      <c r="UFD2" s="1"/>
      <c r="UFL2" s="1"/>
      <c r="UFT2" s="1"/>
      <c r="UGB2" s="1"/>
      <c r="UGJ2" s="1"/>
      <c r="UGR2" s="1"/>
      <c r="UGZ2" s="1"/>
      <c r="UHH2" s="1"/>
      <c r="UHP2" s="1"/>
      <c r="UHX2" s="1"/>
      <c r="UIF2" s="1"/>
      <c r="UIN2" s="1"/>
      <c r="UIV2" s="1"/>
      <c r="UJD2" s="1"/>
      <c r="UJL2" s="1"/>
      <c r="UJT2" s="1"/>
      <c r="UKB2" s="1"/>
      <c r="UKJ2" s="1"/>
      <c r="UKR2" s="1"/>
      <c r="UKZ2" s="1"/>
      <c r="ULH2" s="1"/>
      <c r="ULP2" s="1"/>
      <c r="ULX2" s="1"/>
      <c r="UMF2" s="1"/>
      <c r="UMN2" s="1"/>
      <c r="UMV2" s="1"/>
      <c r="UND2" s="1"/>
      <c r="UNL2" s="1"/>
      <c r="UNT2" s="1"/>
      <c r="UOB2" s="1"/>
      <c r="UOJ2" s="1"/>
      <c r="UOR2" s="1"/>
      <c r="UOZ2" s="1"/>
      <c r="UPH2" s="1"/>
      <c r="UPP2" s="1"/>
      <c r="UPX2" s="1"/>
      <c r="UQF2" s="1"/>
      <c r="UQN2" s="1"/>
      <c r="UQV2" s="1"/>
      <c r="URD2" s="1"/>
      <c r="URL2" s="1"/>
      <c r="URT2" s="1"/>
      <c r="USB2" s="1"/>
      <c r="USJ2" s="1"/>
      <c r="USR2" s="1"/>
      <c r="USZ2" s="1"/>
      <c r="UTH2" s="1"/>
      <c r="UTP2" s="1"/>
      <c r="UTX2" s="1"/>
      <c r="UUF2" s="1"/>
      <c r="UUN2" s="1"/>
      <c r="UUV2" s="1"/>
      <c r="UVD2" s="1"/>
      <c r="UVL2" s="1"/>
      <c r="UVT2" s="1"/>
      <c r="UWB2" s="1"/>
      <c r="UWJ2" s="1"/>
      <c r="UWR2" s="1"/>
      <c r="UWZ2" s="1"/>
      <c r="UXH2" s="1"/>
      <c r="UXP2" s="1"/>
      <c r="UXX2" s="1"/>
      <c r="UYF2" s="1"/>
      <c r="UYN2" s="1"/>
      <c r="UYV2" s="1"/>
      <c r="UZD2" s="1"/>
      <c r="UZL2" s="1"/>
      <c r="UZT2" s="1"/>
      <c r="VAB2" s="1"/>
      <c r="VAJ2" s="1"/>
      <c r="VAR2" s="1"/>
      <c r="VAZ2" s="1"/>
      <c r="VBH2" s="1"/>
      <c r="VBP2" s="1"/>
      <c r="VBX2" s="1"/>
      <c r="VCF2" s="1"/>
      <c r="VCN2" s="1"/>
      <c r="VCV2" s="1"/>
      <c r="VDD2" s="1"/>
      <c r="VDL2" s="1"/>
      <c r="VDT2" s="1"/>
      <c r="VEB2" s="1"/>
      <c r="VEJ2" s="1"/>
      <c r="VER2" s="1"/>
      <c r="VEZ2" s="1"/>
      <c r="VFH2" s="1"/>
      <c r="VFP2" s="1"/>
      <c r="VFX2" s="1"/>
      <c r="VGF2" s="1"/>
      <c r="VGN2" s="1"/>
      <c r="VGV2" s="1"/>
      <c r="VHD2" s="1"/>
      <c r="VHL2" s="1"/>
      <c r="VHT2" s="1"/>
      <c r="VIB2" s="1"/>
      <c r="VIJ2" s="1"/>
      <c r="VIR2" s="1"/>
      <c r="VIZ2" s="1"/>
      <c r="VJH2" s="1"/>
      <c r="VJP2" s="1"/>
      <c r="VJX2" s="1"/>
      <c r="VKF2" s="1"/>
      <c r="VKN2" s="1"/>
      <c r="VKV2" s="1"/>
      <c r="VLD2" s="1"/>
      <c r="VLL2" s="1"/>
      <c r="VLT2" s="1"/>
      <c r="VMB2" s="1"/>
      <c r="VMJ2" s="1"/>
      <c r="VMR2" s="1"/>
      <c r="VMZ2" s="1"/>
      <c r="VNH2" s="1"/>
      <c r="VNP2" s="1"/>
      <c r="VNX2" s="1"/>
      <c r="VOF2" s="1"/>
      <c r="VON2" s="1"/>
      <c r="VOV2" s="1"/>
      <c r="VPD2" s="1"/>
      <c r="VPL2" s="1"/>
      <c r="VPT2" s="1"/>
      <c r="VQB2" s="1"/>
      <c r="VQJ2" s="1"/>
      <c r="VQR2" s="1"/>
      <c r="VQZ2" s="1"/>
      <c r="VRH2" s="1"/>
      <c r="VRP2" s="1"/>
      <c r="VRX2" s="1"/>
      <c r="VSF2" s="1"/>
      <c r="VSN2" s="1"/>
      <c r="VSV2" s="1"/>
      <c r="VTD2" s="1"/>
      <c r="VTL2" s="1"/>
      <c r="VTT2" s="1"/>
      <c r="VUB2" s="1"/>
      <c r="VUJ2" s="1"/>
      <c r="VUR2" s="1"/>
      <c r="VUZ2" s="1"/>
      <c r="VVH2" s="1"/>
      <c r="VVP2" s="1"/>
      <c r="VVX2" s="1"/>
      <c r="VWF2" s="1"/>
      <c r="VWN2" s="1"/>
      <c r="VWV2" s="1"/>
      <c r="VXD2" s="1"/>
      <c r="VXL2" s="1"/>
      <c r="VXT2" s="1"/>
      <c r="VYB2" s="1"/>
      <c r="VYJ2" s="1"/>
      <c r="VYR2" s="1"/>
      <c r="VYZ2" s="1"/>
      <c r="VZH2" s="1"/>
      <c r="VZP2" s="1"/>
      <c r="VZX2" s="1"/>
      <c r="WAF2" s="1"/>
      <c r="WAN2" s="1"/>
      <c r="WAV2" s="1"/>
      <c r="WBD2" s="1"/>
      <c r="WBL2" s="1"/>
      <c r="WBT2" s="1"/>
      <c r="WCB2" s="1"/>
      <c r="WCJ2" s="1"/>
      <c r="WCR2" s="1"/>
      <c r="WCZ2" s="1"/>
      <c r="WDH2" s="1"/>
      <c r="WDP2" s="1"/>
      <c r="WDX2" s="1"/>
      <c r="WEF2" s="1"/>
      <c r="WEN2" s="1"/>
      <c r="WEV2" s="1"/>
      <c r="WFD2" s="1"/>
      <c r="WFL2" s="1"/>
      <c r="WFT2" s="1"/>
      <c r="WGB2" s="1"/>
      <c r="WGJ2" s="1"/>
      <c r="WGR2" s="1"/>
      <c r="WGZ2" s="1"/>
      <c r="WHH2" s="1"/>
      <c r="WHP2" s="1"/>
      <c r="WHX2" s="1"/>
      <c r="WIF2" s="1"/>
      <c r="WIN2" s="1"/>
      <c r="WIV2" s="1"/>
      <c r="WJD2" s="1"/>
      <c r="WJL2" s="1"/>
      <c r="WJT2" s="1"/>
      <c r="WKB2" s="1"/>
      <c r="WKJ2" s="1"/>
      <c r="WKR2" s="1"/>
      <c r="WKZ2" s="1"/>
      <c r="WLH2" s="1"/>
      <c r="WLP2" s="1"/>
      <c r="WLX2" s="1"/>
      <c r="WMF2" s="1"/>
      <c r="WMN2" s="1"/>
      <c r="WMV2" s="1"/>
      <c r="WND2" s="1"/>
      <c r="WNL2" s="1"/>
      <c r="WNT2" s="1"/>
      <c r="WOB2" s="1"/>
      <c r="WOJ2" s="1"/>
      <c r="WOR2" s="1"/>
      <c r="WOZ2" s="1"/>
      <c r="WPH2" s="1"/>
      <c r="WPP2" s="1"/>
      <c r="WPX2" s="1"/>
      <c r="WQF2" s="1"/>
      <c r="WQN2" s="1"/>
      <c r="WQV2" s="1"/>
      <c r="WRD2" s="1"/>
      <c r="WRL2" s="1"/>
      <c r="WRT2" s="1"/>
      <c r="WSB2" s="1"/>
      <c r="WSJ2" s="1"/>
      <c r="WSR2" s="1"/>
      <c r="WSZ2" s="1"/>
      <c r="WTH2" s="1"/>
      <c r="WTP2" s="1"/>
      <c r="WTX2" s="1"/>
      <c r="WUF2" s="1"/>
      <c r="WUN2" s="1"/>
      <c r="WUV2" s="1"/>
      <c r="WVD2" s="1"/>
      <c r="WVL2" s="1"/>
      <c r="WVT2" s="1"/>
      <c r="WWB2" s="1"/>
      <c r="WWJ2" s="1"/>
      <c r="WWR2" s="1"/>
      <c r="WWZ2" s="1"/>
      <c r="WXH2" s="1"/>
      <c r="WXP2" s="1"/>
      <c r="WXX2" s="1"/>
      <c r="WYF2" s="1"/>
      <c r="WYN2" s="1"/>
      <c r="WYV2" s="1"/>
      <c r="WZD2" s="1"/>
      <c r="WZL2" s="1"/>
      <c r="WZT2" s="1"/>
      <c r="XAB2" s="1"/>
      <c r="XAJ2" s="1"/>
      <c r="XAR2" s="1"/>
      <c r="XAZ2" s="1"/>
      <c r="XBH2" s="1"/>
      <c r="XBP2" s="1"/>
      <c r="XBX2" s="1"/>
      <c r="XCF2" s="1"/>
      <c r="XCN2" s="1"/>
      <c r="XCV2" s="1"/>
      <c r="XDD2" s="1"/>
      <c r="XDL2" s="1"/>
      <c r="XDT2" s="1"/>
      <c r="XEB2" s="1"/>
      <c r="XEJ2" s="1"/>
      <c r="XER2" s="1"/>
      <c r="XEZ2" s="1"/>
    </row>
    <row r="3" spans="1:1020 1028:2044 2052:3068 3076:4092 4100:5116 5124:6140 6148:7164 7172:8188 8196:9212 9220:10236 10244:11260 11268:12284 12292:13308 13316:14332 14340:15356 15364:16380" ht="15.75" hidden="1" thickBot="1" x14ac:dyDescent="0.3">
      <c r="F3" s="26"/>
      <c r="H3" s="20" t="s">
        <v>29</v>
      </c>
      <c r="I3" s="20"/>
      <c r="J3" s="20"/>
      <c r="K3" s="20"/>
      <c r="L3" s="12">
        <f>SUM(J11:J11)</f>
        <v>36</v>
      </c>
    </row>
    <row r="4" spans="1:1020 1028:2044 2052:3068 3076:4092 4100:5116 5124:6140 6148:7164 7172:8188 8196:9212 9220:10236 10244:11260 11268:12284 12292:13308 13316:14332 14340:15356 15364:16380" ht="15.75" hidden="1" thickBot="1" x14ac:dyDescent="0.3">
      <c r="A4">
        <v>227</v>
      </c>
      <c r="B4" t="s">
        <v>111</v>
      </c>
      <c r="C4">
        <v>2007</v>
      </c>
      <c r="D4" t="s">
        <v>13</v>
      </c>
      <c r="E4" t="s">
        <v>84</v>
      </c>
      <c r="F4" s="1">
        <v>0.48194444444444445</v>
      </c>
      <c r="H4" s="12" t="s">
        <v>57</v>
      </c>
      <c r="I4" s="12" t="s">
        <v>58</v>
      </c>
      <c r="J4" s="34">
        <f>COUNTIF(Table323[KLASS],"T14")</f>
        <v>13</v>
      </c>
      <c r="K4" s="34">
        <f>COUNTIF(Table323[KLASS],"P14")</f>
        <v>5</v>
      </c>
    </row>
    <row r="5" spans="1:1020 1028:2044 2052:3068 3076:4092 4100:5116 5124:6140 6148:7164 7172:8188 8196:9212 9220:10236 10244:11260 11268:12284 12292:13308 13316:14332 14340:15356 15364:16380" ht="15.75" hidden="1" thickBot="1" x14ac:dyDescent="0.3">
      <c r="A5">
        <v>6</v>
      </c>
      <c r="B5" t="s">
        <v>48</v>
      </c>
      <c r="C5">
        <v>1986</v>
      </c>
      <c r="D5" t="s">
        <v>35</v>
      </c>
      <c r="E5" t="s">
        <v>5</v>
      </c>
      <c r="F5" s="43">
        <v>0.4548611111111111</v>
      </c>
      <c r="H5" s="12" t="s">
        <v>59</v>
      </c>
      <c r="I5" s="12" t="s">
        <v>60</v>
      </c>
      <c r="J5" s="34">
        <f>COUNTIF(Table323[KLASS],"T18")</f>
        <v>6</v>
      </c>
      <c r="K5" s="35">
        <f>COUNTIF(Table323[KLASS],"P18")</f>
        <v>8</v>
      </c>
    </row>
    <row r="6" spans="1:1020 1028:2044 2052:3068 3076:4092 4100:5116 5124:6140 6148:7164 7172:8188 8196:9212 9220:10236 10244:11260 11268:12284 12292:13308 13316:14332 14340:15356 15364:16380" ht="15.75" hidden="1" thickBot="1" x14ac:dyDescent="0.3">
      <c r="A6">
        <v>87</v>
      </c>
      <c r="B6" t="s">
        <v>86</v>
      </c>
      <c r="C6">
        <v>2011</v>
      </c>
      <c r="D6" t="s">
        <v>87</v>
      </c>
      <c r="E6" t="s">
        <v>84</v>
      </c>
      <c r="F6" s="21">
        <v>0.54513888888888895</v>
      </c>
      <c r="G6" s="19"/>
      <c r="H6" s="20" t="s">
        <v>28</v>
      </c>
      <c r="I6" s="20" t="s">
        <v>61</v>
      </c>
      <c r="J6" s="34">
        <f>COUNTIF(Table323[KLASS],"N")</f>
        <v>11</v>
      </c>
      <c r="K6" s="35">
        <f>COUNTIF(Table323[KLASS],"M")</f>
        <v>23</v>
      </c>
    </row>
    <row r="7" spans="1:1020 1028:2044 2052:3068 3076:4092 4100:5116 5124:6140 6148:7164 7172:8188 8196:9212 9220:10236 10244:11260 11268:12284 12292:13308 13316:14332 14340:15356 15364:16380" ht="15.75" hidden="1" thickBot="1" x14ac:dyDescent="0.3">
      <c r="A7">
        <v>12</v>
      </c>
      <c r="B7" t="s">
        <v>177</v>
      </c>
      <c r="C7">
        <v>2008</v>
      </c>
      <c r="D7" t="s">
        <v>178</v>
      </c>
      <c r="E7" t="s">
        <v>84</v>
      </c>
      <c r="F7" s="1">
        <v>0.5708333333333333</v>
      </c>
      <c r="H7" s="12" t="s">
        <v>27</v>
      </c>
      <c r="I7" s="12" t="s">
        <v>65</v>
      </c>
      <c r="J7" s="34">
        <f>COUNTIF(Table323[KLASS],"N40")</f>
        <v>11</v>
      </c>
      <c r="K7" s="35">
        <f>COUNTIF(Table323[KLASS],"M40")</f>
        <v>13</v>
      </c>
    </row>
    <row r="8" spans="1:1020 1028:2044 2052:3068 3076:4092 4100:5116 5124:6140 6148:7164 7172:8188 8196:9212 9220:10236 10244:11260 11268:12284 12292:13308 13316:14332 14340:15356 15364:16380" ht="15.75" hidden="1" thickBot="1" x14ac:dyDescent="0.3">
      <c r="A8">
        <v>2</v>
      </c>
      <c r="B8" t="s">
        <v>14</v>
      </c>
      <c r="C8">
        <v>1969</v>
      </c>
      <c r="D8" t="s">
        <v>15</v>
      </c>
      <c r="E8" t="s">
        <v>31</v>
      </c>
      <c r="F8" s="21">
        <v>0.47361111111111115</v>
      </c>
      <c r="H8" s="12" t="s">
        <v>62</v>
      </c>
      <c r="I8" s="12" t="s">
        <v>63</v>
      </c>
      <c r="J8" s="12" t="s">
        <v>64</v>
      </c>
      <c r="K8" s="35">
        <f>COUNTIF(Table323[KLASS],"M50")</f>
        <v>13</v>
      </c>
    </row>
    <row r="9" spans="1:1020 1028:2044 2052:3068 3076:4092 4100:5116 5124:6140 6148:7164 7172:8188 8196:9212 9220:10236 10244:11260 11268:12284 12292:13308 13316:14332 14340:15356 15364:16380" ht="15.75" hidden="1" thickBot="1" x14ac:dyDescent="0.3">
      <c r="A9">
        <v>75</v>
      </c>
      <c r="B9" t="s">
        <v>154</v>
      </c>
      <c r="C9">
        <v>2004</v>
      </c>
      <c r="D9" t="s">
        <v>155</v>
      </c>
      <c r="E9" t="s">
        <v>108</v>
      </c>
      <c r="F9" s="26">
        <v>0.48055555555555557</v>
      </c>
    </row>
    <row r="10" spans="1:1020 1028:2044 2052:3068 3076:4092 4100:5116 5124:6140 6148:7164 7172:8188 8196:9212 9220:10236 10244:11260 11268:12284 12292:13308 13316:14332 14340:15356 15364:16380" ht="15.75" hidden="1" thickBot="1" x14ac:dyDescent="0.3">
      <c r="A10">
        <v>8</v>
      </c>
      <c r="B10" t="s">
        <v>115</v>
      </c>
      <c r="C10">
        <v>2004</v>
      </c>
      <c r="D10" t="s">
        <v>13</v>
      </c>
      <c r="E10" t="s">
        <v>108</v>
      </c>
      <c r="F10" s="26">
        <v>0.48125000000000001</v>
      </c>
      <c r="G10" s="19"/>
      <c r="J10" t="s">
        <v>118</v>
      </c>
    </row>
    <row r="11" spans="1:1020 1028:2044 2052:3068 3076:4092 4100:5116 5124:6140 6148:7164 7172:8188 8196:9212 9220:10236 10244:11260 11268:12284 12292:13308 13316:14332 14340:15356 15364:16380" x14ac:dyDescent="0.25">
      <c r="A11">
        <v>211</v>
      </c>
      <c r="B11" t="s">
        <v>44</v>
      </c>
      <c r="C11">
        <v>1994</v>
      </c>
      <c r="E11" t="s">
        <v>6</v>
      </c>
      <c r="F11" s="26">
        <v>0.64930555555555558</v>
      </c>
      <c r="G11" s="19"/>
      <c r="H11" s="30" t="s">
        <v>116</v>
      </c>
      <c r="I11" s="31"/>
      <c r="J11">
        <f>SUM(J5:J7)+K5</f>
        <v>36</v>
      </c>
    </row>
    <row r="12" spans="1:1020 1028:2044 2052:3068 3076:4092 4100:5116 5124:6140 6148:7164 7172:8188 8196:9212 9220:10236 10244:11260 11268:12284 12292:13308 13316:14332 14340:15356 15364:16380" ht="15.75" hidden="1" thickBot="1" x14ac:dyDescent="0.3">
      <c r="A12">
        <v>5</v>
      </c>
      <c r="B12" t="s">
        <v>18</v>
      </c>
      <c r="C12">
        <v>1990</v>
      </c>
      <c r="D12" t="s">
        <v>15</v>
      </c>
      <c r="E12" t="s">
        <v>5</v>
      </c>
      <c r="F12" s="26">
        <v>0.4916666666666667</v>
      </c>
      <c r="H12" s="32" t="s">
        <v>117</v>
      </c>
      <c r="I12" s="33"/>
      <c r="J12">
        <f>SUM(K6:K8)</f>
        <v>49</v>
      </c>
    </row>
    <row r="13" spans="1:1020 1028:2044 2052:3068 3076:4092 4100:5116 5124:6140 6148:7164 7172:8188 8196:9212 9220:10236 10244:11260 11268:12284 12292:13308 13316:14332 14340:15356 15364:16380" x14ac:dyDescent="0.25">
      <c r="A13">
        <v>240</v>
      </c>
      <c r="B13" t="s">
        <v>114</v>
      </c>
      <c r="C13">
        <v>2001</v>
      </c>
      <c r="D13" t="s">
        <v>13</v>
      </c>
      <c r="E13" t="s">
        <v>6</v>
      </c>
      <c r="F13" s="26">
        <v>0.65763888888888888</v>
      </c>
    </row>
    <row r="14" spans="1:1020 1028:2044 2052:3068 3076:4092 4100:5116 5124:6140 6148:7164 7172:8188 8196:9212 9220:10236 10244:11260 11268:12284 12292:13308 13316:14332 14340:15356 15364:16380" hidden="1" x14ac:dyDescent="0.25">
      <c r="A14">
        <v>10</v>
      </c>
      <c r="B14" s="5" t="s">
        <v>97</v>
      </c>
      <c r="C14">
        <v>1983</v>
      </c>
      <c r="D14" t="s">
        <v>98</v>
      </c>
      <c r="E14" t="s">
        <v>5</v>
      </c>
      <c r="F14" s="1">
        <v>0.49305555555555558</v>
      </c>
      <c r="I14" s="30"/>
      <c r="J14" s="31"/>
    </row>
    <row r="15" spans="1:1020 1028:2044 2052:3068 3076:4092 4100:5116 5124:6140 6148:7164 7172:8188 8196:9212 9220:10236 10244:11260 11268:12284 12292:13308 13316:14332 14340:15356 15364:16380" ht="15.75" thickBot="1" x14ac:dyDescent="0.3">
      <c r="A15">
        <v>244</v>
      </c>
      <c r="B15" t="s">
        <v>51</v>
      </c>
      <c r="C15">
        <v>1978</v>
      </c>
      <c r="D15" t="s">
        <v>82</v>
      </c>
      <c r="E15" t="s">
        <v>30</v>
      </c>
      <c r="F15" s="26">
        <v>0.66041666666666665</v>
      </c>
      <c r="G15" s="19"/>
      <c r="I15" s="32"/>
      <c r="J15" s="33"/>
    </row>
    <row r="16" spans="1:1020 1028:2044 2052:3068 3076:4092 4100:5116 5124:6140 6148:7164 7172:8188 8196:9212 9220:10236 10244:11260 11268:12284 12292:13308 13316:14332 14340:15356 15364:16380" hidden="1" x14ac:dyDescent="0.25">
      <c r="A16">
        <v>17</v>
      </c>
      <c r="B16" t="s">
        <v>88</v>
      </c>
      <c r="C16">
        <v>1987</v>
      </c>
      <c r="D16" t="s">
        <v>64</v>
      </c>
      <c r="E16" t="s">
        <v>5</v>
      </c>
      <c r="F16" s="26">
        <v>0.50208333333333333</v>
      </c>
    </row>
    <row r="17" spans="1:7" hidden="1" x14ac:dyDescent="0.25">
      <c r="A17">
        <v>18</v>
      </c>
      <c r="B17" t="s">
        <v>26</v>
      </c>
      <c r="C17">
        <v>1973</v>
      </c>
      <c r="D17" t="s">
        <v>73</v>
      </c>
      <c r="E17" t="s">
        <v>31</v>
      </c>
      <c r="F17" s="26">
        <v>0.50277777777777777</v>
      </c>
      <c r="G17" s="19"/>
    </row>
    <row r="18" spans="1:7" x14ac:dyDescent="0.25">
      <c r="A18">
        <v>208</v>
      </c>
      <c r="B18" t="s">
        <v>156</v>
      </c>
      <c r="C18">
        <v>1996</v>
      </c>
      <c r="D18" t="s">
        <v>157</v>
      </c>
      <c r="E18" t="s">
        <v>6</v>
      </c>
      <c r="F18" s="26">
        <v>0.66597222222222219</v>
      </c>
    </row>
    <row r="19" spans="1:7" x14ac:dyDescent="0.25">
      <c r="A19">
        <v>233</v>
      </c>
      <c r="B19" t="s">
        <v>174</v>
      </c>
      <c r="C19">
        <v>1993</v>
      </c>
      <c r="D19" t="s">
        <v>43</v>
      </c>
      <c r="E19" t="s">
        <v>6</v>
      </c>
      <c r="F19" s="1">
        <v>0.68333333333333324</v>
      </c>
    </row>
    <row r="20" spans="1:7" x14ac:dyDescent="0.25">
      <c r="A20">
        <v>220</v>
      </c>
      <c r="B20" t="s">
        <v>101</v>
      </c>
      <c r="C20">
        <v>1982</v>
      </c>
      <c r="D20" t="s">
        <v>98</v>
      </c>
      <c r="E20" t="s">
        <v>6</v>
      </c>
      <c r="F20" s="26">
        <v>0.69374999999999998</v>
      </c>
    </row>
    <row r="21" spans="1:7" x14ac:dyDescent="0.25">
      <c r="A21">
        <v>232</v>
      </c>
      <c r="B21" t="s">
        <v>99</v>
      </c>
      <c r="C21">
        <v>1967</v>
      </c>
      <c r="D21" t="s">
        <v>43</v>
      </c>
      <c r="E21" t="s">
        <v>62</v>
      </c>
      <c r="F21" s="26">
        <v>0.6958333333333333</v>
      </c>
    </row>
    <row r="22" spans="1:7" hidden="1" x14ac:dyDescent="0.25">
      <c r="A22">
        <v>13</v>
      </c>
      <c r="B22" t="s">
        <v>20</v>
      </c>
      <c r="C22">
        <v>1975</v>
      </c>
      <c r="D22" t="s">
        <v>13</v>
      </c>
      <c r="E22" t="s">
        <v>31</v>
      </c>
      <c r="F22" s="1">
        <v>0.50694444444444442</v>
      </c>
    </row>
    <row r="23" spans="1:7" x14ac:dyDescent="0.25">
      <c r="A23">
        <v>239</v>
      </c>
      <c r="B23" t="s">
        <v>182</v>
      </c>
      <c r="C23">
        <v>2002</v>
      </c>
      <c r="E23" t="s">
        <v>6</v>
      </c>
      <c r="F23" s="26">
        <v>0.71805555555555556</v>
      </c>
    </row>
    <row r="24" spans="1:7" x14ac:dyDescent="0.25">
      <c r="A24">
        <v>201</v>
      </c>
      <c r="B24" t="s">
        <v>150</v>
      </c>
      <c r="C24">
        <v>1967</v>
      </c>
      <c r="E24" t="s">
        <v>62</v>
      </c>
      <c r="F24" s="26">
        <v>0.72291666666666676</v>
      </c>
    </row>
    <row r="25" spans="1:7" x14ac:dyDescent="0.25">
      <c r="A25">
        <v>216</v>
      </c>
      <c r="B25" t="s">
        <v>113</v>
      </c>
      <c r="C25">
        <v>2003</v>
      </c>
      <c r="D25" t="s">
        <v>49</v>
      </c>
      <c r="E25" t="s">
        <v>71</v>
      </c>
      <c r="F25" s="1">
        <v>0.72361111111111109</v>
      </c>
    </row>
    <row r="26" spans="1:7" x14ac:dyDescent="0.25">
      <c r="A26">
        <v>241</v>
      </c>
      <c r="B26" t="s">
        <v>183</v>
      </c>
      <c r="C26">
        <v>1967</v>
      </c>
      <c r="E26" t="s">
        <v>62</v>
      </c>
      <c r="F26" s="26">
        <v>0.73125000000000007</v>
      </c>
    </row>
    <row r="27" spans="1:7" hidden="1" x14ac:dyDescent="0.25">
      <c r="A27">
        <v>16</v>
      </c>
      <c r="B27" t="s">
        <v>179</v>
      </c>
      <c r="C27">
        <v>1976</v>
      </c>
      <c r="D27" t="s">
        <v>180</v>
      </c>
      <c r="E27" t="s">
        <v>31</v>
      </c>
      <c r="F27" s="26">
        <v>0.51874999999999993</v>
      </c>
    </row>
    <row r="28" spans="1:7" hidden="1" x14ac:dyDescent="0.25">
      <c r="A28">
        <v>85</v>
      </c>
      <c r="B28" t="s">
        <v>85</v>
      </c>
      <c r="C28">
        <v>2007</v>
      </c>
      <c r="D28" t="s">
        <v>67</v>
      </c>
      <c r="E28" t="s">
        <v>69</v>
      </c>
      <c r="F28" s="26">
        <v>0.5229166666666667</v>
      </c>
    </row>
    <row r="29" spans="1:7" hidden="1" x14ac:dyDescent="0.25">
      <c r="A29">
        <v>77</v>
      </c>
      <c r="B29" t="s">
        <v>46</v>
      </c>
      <c r="C29">
        <v>2002</v>
      </c>
      <c r="D29" t="s">
        <v>47</v>
      </c>
      <c r="E29" t="s">
        <v>5</v>
      </c>
      <c r="F29" s="1">
        <v>0.5229166666666667</v>
      </c>
      <c r="G29" s="19"/>
    </row>
    <row r="30" spans="1:7" hidden="1" x14ac:dyDescent="0.25">
      <c r="A30">
        <v>4</v>
      </c>
      <c r="B30" t="s">
        <v>89</v>
      </c>
      <c r="C30">
        <v>1971</v>
      </c>
      <c r="D30" t="s">
        <v>15</v>
      </c>
      <c r="E30" t="s">
        <v>31</v>
      </c>
      <c r="F30" s="21">
        <v>0.53333333333333333</v>
      </c>
    </row>
    <row r="31" spans="1:7" hidden="1" x14ac:dyDescent="0.25">
      <c r="A31">
        <v>15</v>
      </c>
      <c r="B31" t="s">
        <v>106</v>
      </c>
      <c r="C31">
        <v>2007</v>
      </c>
      <c r="D31" t="s">
        <v>49</v>
      </c>
      <c r="E31" t="s">
        <v>69</v>
      </c>
      <c r="F31" s="1">
        <v>0.55555555555555558</v>
      </c>
    </row>
    <row r="32" spans="1:7" hidden="1" x14ac:dyDescent="0.25">
      <c r="A32">
        <v>78</v>
      </c>
      <c r="B32" t="s">
        <v>166</v>
      </c>
      <c r="C32">
        <v>2005</v>
      </c>
      <c r="D32" t="s">
        <v>13</v>
      </c>
      <c r="E32" t="s">
        <v>108</v>
      </c>
      <c r="F32" s="1">
        <v>0.58958333333333335</v>
      </c>
    </row>
    <row r="33" spans="1:7" x14ac:dyDescent="0.25">
      <c r="A33">
        <v>217</v>
      </c>
      <c r="B33" t="s">
        <v>53</v>
      </c>
      <c r="C33">
        <v>1986</v>
      </c>
      <c r="D33" t="s">
        <v>15</v>
      </c>
      <c r="E33" t="s">
        <v>6</v>
      </c>
      <c r="F33" s="26">
        <v>0.7368055555555556</v>
      </c>
    </row>
    <row r="34" spans="1:7" x14ac:dyDescent="0.25">
      <c r="A34">
        <v>238</v>
      </c>
      <c r="B34" t="s">
        <v>181</v>
      </c>
      <c r="C34">
        <v>1973</v>
      </c>
      <c r="E34" t="s">
        <v>30</v>
      </c>
      <c r="F34" s="26">
        <v>0.74236111111111114</v>
      </c>
    </row>
    <row r="35" spans="1:7" hidden="1" x14ac:dyDescent="0.25">
      <c r="A35">
        <v>84</v>
      </c>
      <c r="B35" t="s">
        <v>149</v>
      </c>
      <c r="C35">
        <v>2010</v>
      </c>
      <c r="D35" t="s">
        <v>146</v>
      </c>
      <c r="E35" t="s">
        <v>69</v>
      </c>
      <c r="F35" s="26">
        <v>0.59583333333333333</v>
      </c>
    </row>
    <row r="36" spans="1:7" hidden="1" x14ac:dyDescent="0.25">
      <c r="A36">
        <v>11</v>
      </c>
      <c r="B36" t="s">
        <v>164</v>
      </c>
      <c r="C36">
        <v>1985</v>
      </c>
      <c r="E36" t="s">
        <v>5</v>
      </c>
      <c r="F36" s="26">
        <v>0.59652777777777777</v>
      </c>
    </row>
    <row r="37" spans="1:7" hidden="1" x14ac:dyDescent="0.25">
      <c r="A37">
        <v>14</v>
      </c>
      <c r="B37" t="s">
        <v>107</v>
      </c>
      <c r="C37">
        <v>2005</v>
      </c>
      <c r="D37" t="s">
        <v>49</v>
      </c>
      <c r="E37" t="s">
        <v>108</v>
      </c>
      <c r="F37" s="1">
        <v>0.6020833333333333</v>
      </c>
    </row>
    <row r="38" spans="1:7" hidden="1" x14ac:dyDescent="0.25">
      <c r="A38">
        <v>79</v>
      </c>
      <c r="B38" t="s">
        <v>167</v>
      </c>
      <c r="C38">
        <v>2006</v>
      </c>
      <c r="D38" t="s">
        <v>13</v>
      </c>
      <c r="E38" t="s">
        <v>108</v>
      </c>
      <c r="F38" s="1">
        <v>0.6479166666666667</v>
      </c>
    </row>
    <row r="39" spans="1:7" hidden="1" x14ac:dyDescent="0.25">
      <c r="A39">
        <v>71</v>
      </c>
      <c r="B39" t="s">
        <v>94</v>
      </c>
      <c r="C39">
        <v>2012</v>
      </c>
      <c r="D39" t="s">
        <v>67</v>
      </c>
      <c r="E39" t="s">
        <v>69</v>
      </c>
      <c r="F39" s="1">
        <v>0.64861111111111114</v>
      </c>
      <c r="G39" s="19"/>
    </row>
    <row r="40" spans="1:7" x14ac:dyDescent="0.25">
      <c r="A40">
        <v>234</v>
      </c>
      <c r="B40" t="s">
        <v>175</v>
      </c>
      <c r="C40">
        <v>1993</v>
      </c>
      <c r="D40" t="s">
        <v>43</v>
      </c>
      <c r="E40" t="s">
        <v>6</v>
      </c>
      <c r="F40" s="1">
        <v>0.74444444444444446</v>
      </c>
    </row>
    <row r="41" spans="1:7" x14ac:dyDescent="0.25">
      <c r="A41">
        <v>248</v>
      </c>
      <c r="B41" t="s">
        <v>42</v>
      </c>
      <c r="C41">
        <v>1982</v>
      </c>
      <c r="D41" t="s">
        <v>72</v>
      </c>
      <c r="E41" t="s">
        <v>6</v>
      </c>
      <c r="F41" s="26">
        <v>0.74722222222222223</v>
      </c>
      <c r="G41" s="19"/>
    </row>
    <row r="42" spans="1:7" x14ac:dyDescent="0.25">
      <c r="A42">
        <v>212</v>
      </c>
      <c r="B42" t="s">
        <v>90</v>
      </c>
      <c r="C42">
        <v>1967</v>
      </c>
      <c r="D42" t="s">
        <v>35</v>
      </c>
      <c r="E42" t="s">
        <v>62</v>
      </c>
      <c r="F42" s="21">
        <v>0.75</v>
      </c>
    </row>
    <row r="43" spans="1:7" x14ac:dyDescent="0.25">
      <c r="A43">
        <v>206</v>
      </c>
      <c r="B43" t="s">
        <v>152</v>
      </c>
      <c r="C43">
        <v>1985</v>
      </c>
      <c r="E43" t="s">
        <v>6</v>
      </c>
      <c r="F43" s="21">
        <v>0.75138888888888899</v>
      </c>
    </row>
    <row r="44" spans="1:7" hidden="1" x14ac:dyDescent="0.25">
      <c r="A44">
        <v>90</v>
      </c>
      <c r="B44" t="s">
        <v>36</v>
      </c>
      <c r="C44">
        <v>2011</v>
      </c>
      <c r="D44" t="s">
        <v>64</v>
      </c>
      <c r="E44" t="s">
        <v>84</v>
      </c>
      <c r="F44" s="26">
        <v>0.75902777777777775</v>
      </c>
    </row>
    <row r="45" spans="1:7" x14ac:dyDescent="0.25">
      <c r="A45">
        <v>202</v>
      </c>
      <c r="B45" t="s">
        <v>83</v>
      </c>
      <c r="C45">
        <v>2002</v>
      </c>
      <c r="D45" t="s">
        <v>67</v>
      </c>
      <c r="E45" t="s">
        <v>6</v>
      </c>
      <c r="F45" s="26">
        <v>0.76250000000000007</v>
      </c>
    </row>
    <row r="46" spans="1:7" hidden="1" x14ac:dyDescent="0.25">
      <c r="A46">
        <v>1</v>
      </c>
      <c r="B46" t="s">
        <v>93</v>
      </c>
      <c r="C46">
        <v>1978</v>
      </c>
      <c r="D46" t="s">
        <v>67</v>
      </c>
      <c r="E46" t="s">
        <v>31</v>
      </c>
      <c r="F46" s="26">
        <v>0.66319444444444442</v>
      </c>
    </row>
    <row r="47" spans="1:7" x14ac:dyDescent="0.25">
      <c r="A47">
        <v>252</v>
      </c>
      <c r="B47" t="s">
        <v>96</v>
      </c>
      <c r="C47">
        <v>1970</v>
      </c>
      <c r="D47" t="s">
        <v>64</v>
      </c>
      <c r="E47" t="s">
        <v>62</v>
      </c>
      <c r="F47" s="1">
        <v>0.77013888888888893</v>
      </c>
    </row>
    <row r="48" spans="1:7" hidden="1" x14ac:dyDescent="0.25">
      <c r="A48">
        <v>23</v>
      </c>
      <c r="B48" t="s">
        <v>192</v>
      </c>
      <c r="C48">
        <v>1991</v>
      </c>
      <c r="E48" t="s">
        <v>5</v>
      </c>
      <c r="F48" s="26">
        <v>0.66388888888888886</v>
      </c>
    </row>
    <row r="49" spans="1:7" x14ac:dyDescent="0.25">
      <c r="A49">
        <v>210</v>
      </c>
      <c r="B49" t="s">
        <v>91</v>
      </c>
      <c r="C49">
        <v>2005</v>
      </c>
      <c r="D49" t="s">
        <v>92</v>
      </c>
      <c r="E49" t="s">
        <v>71</v>
      </c>
      <c r="F49" s="1">
        <v>0.77361111111111114</v>
      </c>
    </row>
    <row r="50" spans="1:7" x14ac:dyDescent="0.25">
      <c r="A50">
        <v>230</v>
      </c>
      <c r="B50" t="s">
        <v>173</v>
      </c>
      <c r="C50">
        <v>1984</v>
      </c>
      <c r="E50" t="s">
        <v>6</v>
      </c>
      <c r="F50" s="26">
        <v>0.77430555555555547</v>
      </c>
    </row>
    <row r="51" spans="1:7" x14ac:dyDescent="0.25">
      <c r="A51">
        <v>214</v>
      </c>
      <c r="B51" t="s">
        <v>78</v>
      </c>
      <c r="C51">
        <v>1983</v>
      </c>
      <c r="D51" t="s">
        <v>79</v>
      </c>
      <c r="E51" t="s">
        <v>6</v>
      </c>
      <c r="F51" s="26">
        <v>0.78125</v>
      </c>
    </row>
    <row r="52" spans="1:7" x14ac:dyDescent="0.25">
      <c r="A52">
        <v>213</v>
      </c>
      <c r="B52" t="s">
        <v>16</v>
      </c>
      <c r="C52">
        <v>1964</v>
      </c>
      <c r="D52" t="s">
        <v>17</v>
      </c>
      <c r="E52" t="s">
        <v>62</v>
      </c>
      <c r="F52" s="26">
        <v>0.78680555555555554</v>
      </c>
      <c r="G52" s="19"/>
    </row>
    <row r="53" spans="1:7" x14ac:dyDescent="0.25">
      <c r="A53">
        <v>222</v>
      </c>
      <c r="B53" t="s">
        <v>145</v>
      </c>
      <c r="C53">
        <v>1970</v>
      </c>
      <c r="D53" t="s">
        <v>146</v>
      </c>
      <c r="E53" t="s">
        <v>62</v>
      </c>
      <c r="F53" s="26">
        <v>0.79166666666666663</v>
      </c>
    </row>
    <row r="54" spans="1:7" x14ac:dyDescent="0.25">
      <c r="A54">
        <v>221</v>
      </c>
      <c r="B54" t="s">
        <v>165</v>
      </c>
      <c r="C54">
        <v>1978</v>
      </c>
      <c r="E54" t="s">
        <v>30</v>
      </c>
      <c r="F54" s="21">
        <v>0.79583333333333339</v>
      </c>
    </row>
    <row r="55" spans="1:7" x14ac:dyDescent="0.25">
      <c r="A55">
        <v>218</v>
      </c>
      <c r="B55" t="s">
        <v>162</v>
      </c>
      <c r="C55">
        <v>1994</v>
      </c>
      <c r="E55" t="s">
        <v>6</v>
      </c>
      <c r="F55" s="26">
        <v>0.79652777777777783</v>
      </c>
    </row>
    <row r="56" spans="1:7" x14ac:dyDescent="0.25">
      <c r="A56">
        <v>223</v>
      </c>
      <c r="B56" t="s">
        <v>148</v>
      </c>
      <c r="C56">
        <v>2001</v>
      </c>
      <c r="E56" t="s">
        <v>6</v>
      </c>
      <c r="F56" s="26">
        <v>0.79722222222222217</v>
      </c>
    </row>
    <row r="57" spans="1:7" x14ac:dyDescent="0.25">
      <c r="A57">
        <v>205</v>
      </c>
      <c r="B57" t="s">
        <v>66</v>
      </c>
      <c r="C57">
        <v>1973</v>
      </c>
      <c r="D57" t="s">
        <v>67</v>
      </c>
      <c r="E57" t="s">
        <v>30</v>
      </c>
      <c r="F57" s="26">
        <v>0.79791666666666661</v>
      </c>
    </row>
    <row r="58" spans="1:7" hidden="1" x14ac:dyDescent="0.25">
      <c r="A58">
        <v>24</v>
      </c>
      <c r="B58" t="s">
        <v>193</v>
      </c>
      <c r="C58">
        <v>1969</v>
      </c>
      <c r="E58" t="s">
        <v>31</v>
      </c>
      <c r="F58" s="1">
        <v>0.6645833333333333</v>
      </c>
    </row>
    <row r="59" spans="1:7" x14ac:dyDescent="0.25">
      <c r="A59">
        <v>209</v>
      </c>
      <c r="B59" t="s">
        <v>21</v>
      </c>
      <c r="C59">
        <v>2003</v>
      </c>
      <c r="D59" t="s">
        <v>13</v>
      </c>
      <c r="E59" t="s">
        <v>71</v>
      </c>
      <c r="F59" s="26">
        <v>0.80694444444444446</v>
      </c>
    </row>
    <row r="60" spans="1:7" x14ac:dyDescent="0.25">
      <c r="A60">
        <v>228</v>
      </c>
      <c r="B60" t="s">
        <v>171</v>
      </c>
      <c r="C60">
        <v>1959</v>
      </c>
      <c r="E60" t="s">
        <v>62</v>
      </c>
      <c r="F60" s="1">
        <v>0.81041666666666667</v>
      </c>
    </row>
    <row r="61" spans="1:7" x14ac:dyDescent="0.25">
      <c r="A61">
        <v>207</v>
      </c>
      <c r="B61" t="s">
        <v>12</v>
      </c>
      <c r="C61">
        <v>1980</v>
      </c>
      <c r="D61" t="s">
        <v>13</v>
      </c>
      <c r="E61" t="s">
        <v>30</v>
      </c>
      <c r="F61" s="26">
        <v>0.81597222222222221</v>
      </c>
    </row>
    <row r="62" spans="1:7" x14ac:dyDescent="0.25">
      <c r="A62">
        <v>237</v>
      </c>
      <c r="B62" t="s">
        <v>109</v>
      </c>
      <c r="C62">
        <v>2002</v>
      </c>
      <c r="D62" t="s">
        <v>49</v>
      </c>
      <c r="E62" t="s">
        <v>6</v>
      </c>
      <c r="F62" s="1">
        <v>0.81944444444444453</v>
      </c>
    </row>
    <row r="63" spans="1:7" x14ac:dyDescent="0.25">
      <c r="A63">
        <v>236</v>
      </c>
      <c r="B63" t="s">
        <v>110</v>
      </c>
      <c r="C63">
        <v>2006</v>
      </c>
      <c r="D63" t="s">
        <v>49</v>
      </c>
      <c r="E63" t="s">
        <v>71</v>
      </c>
      <c r="F63" s="1">
        <v>0.82291666666666663</v>
      </c>
    </row>
    <row r="64" spans="1:7" hidden="1" x14ac:dyDescent="0.25">
      <c r="A64">
        <v>24</v>
      </c>
      <c r="B64" t="s">
        <v>193</v>
      </c>
      <c r="C64">
        <v>1969</v>
      </c>
      <c r="E64" t="s">
        <v>31</v>
      </c>
      <c r="F64" s="1">
        <v>0.6645833333333333</v>
      </c>
    </row>
    <row r="65" spans="1:7" x14ac:dyDescent="0.25">
      <c r="A65">
        <v>242</v>
      </c>
      <c r="B65" t="s">
        <v>184</v>
      </c>
      <c r="C65">
        <v>2006</v>
      </c>
      <c r="D65" t="s">
        <v>185</v>
      </c>
      <c r="E65" t="s">
        <v>71</v>
      </c>
      <c r="F65" s="26">
        <v>0.82361111111111107</v>
      </c>
    </row>
    <row r="66" spans="1:7" hidden="1" x14ac:dyDescent="0.25">
      <c r="A66">
        <v>76</v>
      </c>
      <c r="B66" t="s">
        <v>52</v>
      </c>
      <c r="C66">
        <v>2009</v>
      </c>
      <c r="D66" t="s">
        <v>80</v>
      </c>
      <c r="E66" t="s">
        <v>69</v>
      </c>
      <c r="F66" s="26">
        <v>0.67291666666666661</v>
      </c>
    </row>
    <row r="67" spans="1:7" hidden="1" x14ac:dyDescent="0.25">
      <c r="A67">
        <v>9</v>
      </c>
      <c r="B67" t="s">
        <v>163</v>
      </c>
      <c r="C67">
        <v>1964</v>
      </c>
      <c r="E67" t="s">
        <v>31</v>
      </c>
      <c r="F67" s="26">
        <v>0.6777777777777777</v>
      </c>
    </row>
    <row r="68" spans="1:7" x14ac:dyDescent="0.25">
      <c r="A68">
        <v>225</v>
      </c>
      <c r="B68" t="s">
        <v>104</v>
      </c>
      <c r="C68">
        <v>1971</v>
      </c>
      <c r="D68" t="s">
        <v>105</v>
      </c>
      <c r="E68" t="s">
        <v>30</v>
      </c>
      <c r="F68" s="26">
        <v>0.82777777777777783</v>
      </c>
    </row>
    <row r="69" spans="1:7" hidden="1" x14ac:dyDescent="0.25">
      <c r="A69">
        <v>7</v>
      </c>
      <c r="B69" t="s">
        <v>74</v>
      </c>
      <c r="C69">
        <v>1990</v>
      </c>
      <c r="D69" t="s">
        <v>75</v>
      </c>
      <c r="E69" t="s">
        <v>5</v>
      </c>
      <c r="F69" s="26">
        <v>0.70347222222222217</v>
      </c>
    </row>
    <row r="70" spans="1:7" x14ac:dyDescent="0.25">
      <c r="A70">
        <v>226</v>
      </c>
      <c r="B70" t="s">
        <v>112</v>
      </c>
      <c r="C70">
        <v>1982</v>
      </c>
      <c r="D70" t="s">
        <v>64</v>
      </c>
      <c r="E70" t="s">
        <v>6</v>
      </c>
      <c r="F70" s="1">
        <v>0.85625000000000007</v>
      </c>
    </row>
    <row r="71" spans="1:7" x14ac:dyDescent="0.25">
      <c r="A71">
        <v>215</v>
      </c>
      <c r="B71" t="s">
        <v>158</v>
      </c>
      <c r="C71">
        <v>2001</v>
      </c>
      <c r="D71" t="s">
        <v>159</v>
      </c>
      <c r="E71" t="s">
        <v>6</v>
      </c>
      <c r="F71" s="26">
        <v>0.8569444444444444</v>
      </c>
      <c r="G71" t="s">
        <v>160</v>
      </c>
    </row>
    <row r="72" spans="1:7" hidden="1" x14ac:dyDescent="0.25">
      <c r="A72">
        <v>19</v>
      </c>
      <c r="B72" t="s">
        <v>147</v>
      </c>
      <c r="C72">
        <v>1987</v>
      </c>
      <c r="E72" t="s">
        <v>5</v>
      </c>
      <c r="F72" s="26">
        <v>0.71250000000000002</v>
      </c>
    </row>
    <row r="73" spans="1:7" x14ac:dyDescent="0.25">
      <c r="A73">
        <v>231</v>
      </c>
      <c r="B73" t="s">
        <v>76</v>
      </c>
      <c r="C73">
        <v>1985</v>
      </c>
      <c r="D73" t="s">
        <v>77</v>
      </c>
      <c r="E73" t="s">
        <v>6</v>
      </c>
      <c r="F73" s="26">
        <v>0.87777777777777777</v>
      </c>
    </row>
    <row r="74" spans="1:7" hidden="1" x14ac:dyDescent="0.25">
      <c r="A74">
        <v>20</v>
      </c>
      <c r="B74" t="s">
        <v>189</v>
      </c>
      <c r="C74">
        <v>1969</v>
      </c>
      <c r="E74" t="s">
        <v>31</v>
      </c>
      <c r="F74" s="1">
        <v>0.71597222222222223</v>
      </c>
    </row>
    <row r="75" spans="1:7" hidden="1" x14ac:dyDescent="0.25">
      <c r="A75">
        <v>81</v>
      </c>
      <c r="B75" t="s">
        <v>169</v>
      </c>
      <c r="C75">
        <v>2008</v>
      </c>
      <c r="E75" t="s">
        <v>69</v>
      </c>
      <c r="F75" s="26">
        <v>0.74375000000000002</v>
      </c>
    </row>
    <row r="76" spans="1:7" x14ac:dyDescent="0.25">
      <c r="A76">
        <v>224</v>
      </c>
      <c r="B76" t="s">
        <v>70</v>
      </c>
      <c r="C76">
        <v>2005</v>
      </c>
      <c r="D76" t="s">
        <v>67</v>
      </c>
      <c r="E76" t="s">
        <v>71</v>
      </c>
      <c r="F76" s="26">
        <v>0.8881944444444444</v>
      </c>
    </row>
    <row r="77" spans="1:7" x14ac:dyDescent="0.25">
      <c r="A77">
        <v>253</v>
      </c>
      <c r="B77" t="s">
        <v>190</v>
      </c>
      <c r="C77">
        <v>1966</v>
      </c>
      <c r="E77" t="s">
        <v>62</v>
      </c>
      <c r="F77" s="1">
        <v>0.88888888888888884</v>
      </c>
    </row>
    <row r="78" spans="1:7" x14ac:dyDescent="0.25">
      <c r="A78">
        <v>229</v>
      </c>
      <c r="B78" t="s">
        <v>172</v>
      </c>
      <c r="C78">
        <v>1971</v>
      </c>
      <c r="E78" t="s">
        <v>30</v>
      </c>
      <c r="F78" s="26">
        <v>0.88958333333333339</v>
      </c>
    </row>
    <row r="79" spans="1:7" hidden="1" x14ac:dyDescent="0.25">
      <c r="A79">
        <v>89</v>
      </c>
      <c r="B79" t="s">
        <v>37</v>
      </c>
      <c r="C79">
        <v>2014</v>
      </c>
      <c r="D79" t="s">
        <v>64</v>
      </c>
      <c r="E79" t="s">
        <v>69</v>
      </c>
      <c r="F79" s="26">
        <v>0.79861111111111116</v>
      </c>
    </row>
    <row r="80" spans="1:7" hidden="1" x14ac:dyDescent="0.25">
      <c r="A80">
        <v>72</v>
      </c>
      <c r="B80" t="s">
        <v>68</v>
      </c>
      <c r="C80">
        <v>2011</v>
      </c>
      <c r="D80" t="s">
        <v>67</v>
      </c>
      <c r="E80" t="s">
        <v>69</v>
      </c>
      <c r="F80" s="26">
        <v>0.81319444444444444</v>
      </c>
    </row>
    <row r="81" spans="1:7" x14ac:dyDescent="0.25">
      <c r="A81">
        <v>247</v>
      </c>
      <c r="B81" t="s">
        <v>81</v>
      </c>
      <c r="C81">
        <v>1985</v>
      </c>
      <c r="D81" t="s">
        <v>64</v>
      </c>
      <c r="E81" t="s">
        <v>6</v>
      </c>
      <c r="F81" s="26">
        <v>0.8979166666666667</v>
      </c>
    </row>
    <row r="82" spans="1:7" hidden="1" x14ac:dyDescent="0.25">
      <c r="A82">
        <v>74</v>
      </c>
      <c r="B82" t="s">
        <v>153</v>
      </c>
      <c r="C82">
        <v>2012</v>
      </c>
      <c r="E82" t="s">
        <v>69</v>
      </c>
      <c r="F82" s="21">
        <v>0.81388888888888899</v>
      </c>
    </row>
    <row r="83" spans="1:7" hidden="1" x14ac:dyDescent="0.25">
      <c r="A83">
        <v>3</v>
      </c>
      <c r="B83" t="s">
        <v>19</v>
      </c>
      <c r="C83">
        <v>1981</v>
      </c>
      <c r="D83" t="s">
        <v>13</v>
      </c>
      <c r="E83" t="s">
        <v>5</v>
      </c>
      <c r="F83" s="26">
        <v>0.81666666666666676</v>
      </c>
    </row>
    <row r="84" spans="1:7" hidden="1" x14ac:dyDescent="0.25">
      <c r="A84">
        <v>86</v>
      </c>
      <c r="B84" t="s">
        <v>170</v>
      </c>
      <c r="C84">
        <v>2003</v>
      </c>
      <c r="E84" t="s">
        <v>108</v>
      </c>
      <c r="F84" s="26">
        <v>0.82152777777777775</v>
      </c>
    </row>
    <row r="85" spans="1:7" hidden="1" x14ac:dyDescent="0.25">
      <c r="A85">
        <v>83</v>
      </c>
      <c r="B85" t="s">
        <v>144</v>
      </c>
      <c r="C85">
        <v>2010</v>
      </c>
      <c r="D85" t="s">
        <v>146</v>
      </c>
      <c r="E85" t="s">
        <v>69</v>
      </c>
      <c r="F85" s="26">
        <v>0.83958333333333324</v>
      </c>
    </row>
    <row r="86" spans="1:7" hidden="1" x14ac:dyDescent="0.25">
      <c r="A86">
        <v>21</v>
      </c>
      <c r="B86" t="s">
        <v>55</v>
      </c>
      <c r="C86">
        <v>1998</v>
      </c>
      <c r="D86" t="s">
        <v>64</v>
      </c>
      <c r="E86" t="s">
        <v>5</v>
      </c>
      <c r="F86" s="26">
        <v>0.84930555555555554</v>
      </c>
    </row>
    <row r="87" spans="1:7" x14ac:dyDescent="0.25">
      <c r="A87">
        <v>251</v>
      </c>
      <c r="B87" t="s">
        <v>54</v>
      </c>
      <c r="C87">
        <v>1970</v>
      </c>
      <c r="D87" t="s">
        <v>64</v>
      </c>
      <c r="E87" t="s">
        <v>62</v>
      </c>
      <c r="F87" s="26">
        <v>0.90902777777777777</v>
      </c>
    </row>
    <row r="88" spans="1:7" x14ac:dyDescent="0.25">
      <c r="A88">
        <v>249</v>
      </c>
      <c r="B88" t="s">
        <v>102</v>
      </c>
      <c r="C88">
        <v>2006</v>
      </c>
      <c r="D88" t="s">
        <v>103</v>
      </c>
      <c r="E88" t="s">
        <v>71</v>
      </c>
      <c r="F88" s="1">
        <v>0.91388888888888886</v>
      </c>
    </row>
    <row r="89" spans="1:7" x14ac:dyDescent="0.25">
      <c r="A89">
        <v>219</v>
      </c>
      <c r="B89" t="s">
        <v>11</v>
      </c>
      <c r="C89">
        <v>1972</v>
      </c>
      <c r="D89" t="s">
        <v>64</v>
      </c>
      <c r="E89" t="s">
        <v>30</v>
      </c>
      <c r="F89" s="26">
        <v>0.91527777777777775</v>
      </c>
      <c r="G89" s="19"/>
    </row>
    <row r="90" spans="1:7" x14ac:dyDescent="0.25">
      <c r="A90">
        <v>254</v>
      </c>
      <c r="B90" t="s">
        <v>33</v>
      </c>
      <c r="C90">
        <v>2006</v>
      </c>
      <c r="D90" t="s">
        <v>64</v>
      </c>
      <c r="E90" t="s">
        <v>71</v>
      </c>
      <c r="F90" s="26">
        <v>0.9277777777777777</v>
      </c>
    </row>
    <row r="91" spans="1:7" x14ac:dyDescent="0.25">
      <c r="A91">
        <v>259</v>
      </c>
      <c r="B91" t="s">
        <v>191</v>
      </c>
      <c r="C91">
        <v>1994</v>
      </c>
      <c r="E91" t="s">
        <v>6</v>
      </c>
      <c r="F91" s="1">
        <v>0.93541666666666667</v>
      </c>
    </row>
    <row r="92" spans="1:7" x14ac:dyDescent="0.25">
      <c r="A92">
        <v>261</v>
      </c>
      <c r="B92" t="s">
        <v>45</v>
      </c>
      <c r="C92">
        <v>1964</v>
      </c>
      <c r="D92" t="s">
        <v>34</v>
      </c>
      <c r="E92" t="s">
        <v>62</v>
      </c>
      <c r="F92" s="1">
        <v>0.93888888888888899</v>
      </c>
      <c r="G92" s="19"/>
    </row>
    <row r="93" spans="1:7" hidden="1" x14ac:dyDescent="0.25">
      <c r="A93">
        <v>257</v>
      </c>
      <c r="B93" t="s">
        <v>41</v>
      </c>
      <c r="C93">
        <v>2008</v>
      </c>
      <c r="D93" t="s">
        <v>64</v>
      </c>
      <c r="E93" t="s">
        <v>84</v>
      </c>
      <c r="F93" s="26">
        <v>0.94305555555555554</v>
      </c>
      <c r="G93" t="s">
        <v>194</v>
      </c>
    </row>
    <row r="94" spans="1:7" hidden="1" x14ac:dyDescent="0.25">
      <c r="A94">
        <v>70</v>
      </c>
      <c r="B94" t="s">
        <v>151</v>
      </c>
      <c r="C94">
        <v>2012</v>
      </c>
      <c r="E94" t="s">
        <v>69</v>
      </c>
      <c r="F94" s="26">
        <v>0.85416666666666663</v>
      </c>
    </row>
    <row r="95" spans="1:7" x14ac:dyDescent="0.25">
      <c r="A95">
        <v>258</v>
      </c>
      <c r="B95" t="s">
        <v>56</v>
      </c>
      <c r="C95">
        <v>1966</v>
      </c>
      <c r="D95" t="s">
        <v>50</v>
      </c>
      <c r="E95" t="s">
        <v>62</v>
      </c>
      <c r="F95" s="26">
        <v>0.94652777777777775</v>
      </c>
      <c r="G95" s="19"/>
    </row>
    <row r="96" spans="1:7" x14ac:dyDescent="0.25">
      <c r="A96">
        <v>255</v>
      </c>
      <c r="B96" t="s">
        <v>32</v>
      </c>
      <c r="C96">
        <v>1974</v>
      </c>
      <c r="D96" t="s">
        <v>64</v>
      </c>
      <c r="E96" t="s">
        <v>30</v>
      </c>
      <c r="F96" s="1">
        <v>0.95486111111111116</v>
      </c>
    </row>
    <row r="97" spans="1:7" x14ac:dyDescent="0.25">
      <c r="A97">
        <v>256</v>
      </c>
      <c r="B97" t="s">
        <v>40</v>
      </c>
      <c r="C97">
        <v>1976</v>
      </c>
      <c r="D97" t="s">
        <v>64</v>
      </c>
      <c r="E97" t="s">
        <v>30</v>
      </c>
      <c r="F97" s="26">
        <v>0.9590277777777777</v>
      </c>
    </row>
    <row r="98" spans="1:7" x14ac:dyDescent="0.25">
      <c r="A98">
        <v>243</v>
      </c>
      <c r="B98" t="s">
        <v>186</v>
      </c>
      <c r="C98">
        <v>1989</v>
      </c>
      <c r="E98" t="s">
        <v>6</v>
      </c>
      <c r="F98" s="21">
        <v>1.0354166666666667</v>
      </c>
    </row>
    <row r="99" spans="1:7" x14ac:dyDescent="0.25">
      <c r="A99">
        <v>235</v>
      </c>
      <c r="B99" t="s">
        <v>176</v>
      </c>
      <c r="C99">
        <v>1974</v>
      </c>
      <c r="D99" t="s">
        <v>15</v>
      </c>
      <c r="E99" t="s">
        <v>30</v>
      </c>
      <c r="F99" s="21">
        <v>1.0534722222222224</v>
      </c>
    </row>
    <row r="100" spans="1:7" x14ac:dyDescent="0.25">
      <c r="A100">
        <v>245</v>
      </c>
      <c r="B100" t="s">
        <v>100</v>
      </c>
      <c r="C100">
        <v>1978</v>
      </c>
      <c r="D100" t="s">
        <v>64</v>
      </c>
      <c r="E100" t="s">
        <v>30</v>
      </c>
      <c r="F100" s="21">
        <v>1.0597222222222222</v>
      </c>
    </row>
    <row r="101" spans="1:7" x14ac:dyDescent="0.25">
      <c r="A101">
        <v>204</v>
      </c>
      <c r="B101" t="s">
        <v>95</v>
      </c>
      <c r="C101">
        <v>1981</v>
      </c>
      <c r="D101" t="s">
        <v>67</v>
      </c>
      <c r="E101" t="s">
        <v>6</v>
      </c>
      <c r="F101" s="21">
        <v>1.0777777777777777</v>
      </c>
    </row>
    <row r="102" spans="1:7" hidden="1" x14ac:dyDescent="0.25">
      <c r="A102">
        <v>80</v>
      </c>
      <c r="B102" t="s">
        <v>168</v>
      </c>
      <c r="C102">
        <v>2011</v>
      </c>
      <c r="D102" t="s">
        <v>13</v>
      </c>
      <c r="E102" t="s">
        <v>69</v>
      </c>
      <c r="F102" s="1">
        <v>0.85555555555555562</v>
      </c>
    </row>
    <row r="103" spans="1:7" x14ac:dyDescent="0.25">
      <c r="A103">
        <v>250</v>
      </c>
      <c r="B103" t="s">
        <v>188</v>
      </c>
      <c r="C103">
        <v>1977</v>
      </c>
      <c r="E103" t="s">
        <v>30</v>
      </c>
      <c r="F103" s="21">
        <v>1.1055555555555556</v>
      </c>
    </row>
    <row r="104" spans="1:7" x14ac:dyDescent="0.25">
      <c r="A104">
        <v>246</v>
      </c>
      <c r="B104" t="s">
        <v>187</v>
      </c>
      <c r="C104">
        <v>1968</v>
      </c>
      <c r="E104" t="s">
        <v>62</v>
      </c>
      <c r="F104" s="21">
        <v>1.1451388888888889</v>
      </c>
    </row>
    <row r="105" spans="1:7" hidden="1" x14ac:dyDescent="0.25">
      <c r="A105">
        <v>22</v>
      </c>
      <c r="B105" t="s">
        <v>39</v>
      </c>
      <c r="C105">
        <v>1980</v>
      </c>
      <c r="D105" t="s">
        <v>64</v>
      </c>
      <c r="E105" t="s">
        <v>31</v>
      </c>
      <c r="F105" s="26">
        <v>0.94027777777777777</v>
      </c>
      <c r="G105" s="19"/>
    </row>
    <row r="106" spans="1:7" hidden="1" x14ac:dyDescent="0.25">
      <c r="A106">
        <v>88</v>
      </c>
      <c r="B106" t="s">
        <v>38</v>
      </c>
      <c r="C106">
        <v>2014</v>
      </c>
      <c r="D106" t="s">
        <v>64</v>
      </c>
      <c r="E106" t="s">
        <v>69</v>
      </c>
      <c r="F106" s="26">
        <v>0.94097222222222221</v>
      </c>
      <c r="G106" s="19"/>
    </row>
    <row r="107" spans="1:7" hidden="1" x14ac:dyDescent="0.25">
      <c r="F107" s="1"/>
    </row>
    <row r="108" spans="1:7" hidden="1" x14ac:dyDescent="0.25">
      <c r="F108" s="26"/>
    </row>
    <row r="109" spans="1:7" hidden="1" x14ac:dyDescent="0.25">
      <c r="F109" s="26"/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N l o U U Y K 0 M Q W p A A A A + A A A A B I A H A B D b 2 5 m a W c v U G F j a 2 F n Z S 5 4 b W w g o h g A K K A U A A A A A A A A A A A A A A A A A A A A A A A A A A A A h Y 9 N D o I w G E S v Q r q n L e A P k o + y M O w k M T E x b p t a o R G K o c V y N x c e y S t I o q g 7 l z N 5 k 7 x 5 3 O 6 Q D U 3 t X W V n V K t T F G C K P K l F e 1 S 6 T F F v T 3 6 M M g Z b L s 6 8 l N 4 I a 5 M M R q W o s v a S E O K c w y 7 C b V e S k N K A H I r N T l S y 4 b 7 S x n I t J P q s j v 9 X i M H + J c N C H E d 4 H q 9 m e L k I g E w 1 F E p / k X A 0 x h T I T w n r v r Z 9 J 5 m 0 f p 4 D m S K Q 9 w v 2 B F B L A w Q U A A I A C A A 2 W h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l o U U S i K R 7 g O A A A A E Q A A A B M A H A B G b 3 J t d W x h c y 9 T Z W N 0 a W 9 u M S 5 t I K I Y A C i g F A A A A A A A A A A A A A A A A A A A A A A A A A A A A C t O T S 7 J z M 9 T C I b Q h t Y A U E s B A i 0 A F A A C A A g A N l o U U Y K 0 M Q W p A A A A + A A A A B I A A A A A A A A A A A A A A A A A A A A A A E N v b m Z p Z y 9 Q Y W N r Y W d l L n h t b F B L A Q I t A B Q A A g A I A D Z a F F E P y u m r p A A A A O k A A A A T A A A A A A A A A A A A A A A A A P U A A A B b Q 2 9 u d G V u d F 9 U e X B l c 1 0 u e G 1 s U E s B A i 0 A F A A C A A g A N l o U U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P T N G A f w Y 9 D q t t y l B + I 5 W w A A A A A A g A A A A A A E G Y A A A A B A A A g A A A A S t j g 5 D v r w N 8 + m P n O b x + y f 1 r z g S m 3 T r 0 S O L Q w 3 C N z n N 8 A A A A A D o A A A A A C A A A g A A A A o V 7 n l F 2 H R X y t e Q q h R d 5 9 d h 9 k y / X / R K 7 w 3 j n O l a E y 3 N Z Q A A A A p t T I 2 N g Q l Q O p 3 L O C 1 g x + 0 9 / a U X B x F 8 Y 6 N z D o K m U h k j l B X f x S c 3 B r Q z V H X n T I 4 8 N X z V v l k L f 8 h X Y R T K q Y R a n H p n c K J C 7 o i I b 2 y M h S 6 b G u 6 E 5 A A A A A A 8 V U 9 j o E M h 1 c h 8 d g q 8 u I S w k W L w P o F b p D G w l t V 2 S G B W x Y t m M a 8 N n 3 V D 8 9 O N 5 k b g x S 4 9 D 8 W t / 3 p t X T b w x G 5 j J 7 o g = = < / D a t a M a s h u p > 
</file>

<file path=customXml/itemProps1.xml><?xml version="1.0" encoding="utf-8"?>
<ds:datastoreItem xmlns:ds="http://schemas.openxmlformats.org/officeDocument/2006/customXml" ds:itemID="{C4F3B258-BCF9-47D2-A843-4F80CA1F80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PÕHI FINISH</vt:lpstr>
      <vt:lpstr>AUHINNAD</vt:lpstr>
      <vt:lpstr>PÕHIDISTANTS</vt:lpstr>
      <vt:lpstr>JUHEND</vt:lpstr>
      <vt:lpstr>3km</vt:lpstr>
      <vt:lpstr>5km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Tammik</dc:creator>
  <cp:lastModifiedBy>rossignolrossignol120@hotmail.com</cp:lastModifiedBy>
  <cp:lastPrinted>2020-11-15T11:33:03Z</cp:lastPrinted>
  <dcterms:created xsi:type="dcterms:W3CDTF">2020-08-20T07:59:27Z</dcterms:created>
  <dcterms:modified xsi:type="dcterms:W3CDTF">2020-11-15T14:12:57Z</dcterms:modified>
</cp:coreProperties>
</file>